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8915" windowHeight="11565" activeTab="0"/>
  </bookViews>
  <sheets>
    <sheet name="Crible sudoku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<sst xmlns="http://schemas.openxmlformats.org/spreadsheetml/2006/main" count="11" uniqueCount="11">
  <si>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Grille à jouer</t>
  </si>
  <si>
    <t>Séries complètes</t>
  </si>
  <si>
    <t>Crible de présence</t>
  </si>
  <si>
    <t>Grilles de test</t>
  </si>
  <si>
    <t>Remplir les données en noir</t>
  </si>
  <si>
    <t>et résoudre en rouge</t>
  </si>
  <si>
    <t>Candidates numbers</t>
  </si>
  <si>
    <t>Grid to play</t>
  </si>
  <si>
    <t>Test grids</t>
  </si>
  <si>
    <t>Fill in in black and solve in red</t>
  </si>
  <si>
    <t>Complete series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</si>
</sst>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0" borderId="0" applyNumberFormat="0" applyBorder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60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/>
    </xf>
    <xf numFmtId="0" fontId="0" fillId="33" borderId="18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Alignment="1">
      <alignment horizontal="left"/>
    </xf>
    <xf numFmtId="0" fontId="20" fillId="0" borderId="10" xfId="0" applyFont="1" applyBorder="1" applyAlignment="1" applyProtection="1">
      <alignment horizontal="center"/>
      <protection locked="0"/>
    </xf>
    <xf numFmtId="0" fontId="20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18" fillId="0" borderId="16" xfId="0" applyFont="1" applyBorder="1" applyAlignment="1" applyProtection="1">
      <alignment horizontal="center"/>
      <protection locked="0"/>
    </xf>
    <xf numFmtId="0" fontId="20" fillId="0" borderId="17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 horizontal="center"/>
      <protection locked="0"/>
    </xf>
    <xf numFmtId="0" fontId="20" fillId="0" borderId="16" xfId="0" applyFont="1" applyBorder="1" applyAlignment="1" applyProtection="1">
      <alignment horizontal="center"/>
      <protection locked="0"/>
    </xf>
    <xf numFmtId="0" fontId="18" fillId="0" borderId="17" xfId="0" applyFont="1" applyBorder="1" applyAlignment="1" applyProtection="1">
      <alignment horizontal="center"/>
      <protection locked="0"/>
    </xf>
    <xf numFmtId="0" fontId="20" fillId="0" borderId="18" xfId="0" applyFont="1" applyBorder="1" applyAlignment="1" applyProtection="1">
      <alignment horizontal="center"/>
      <protection locked="0"/>
    </xf>
    <xf numFmtId="0" fontId="18" fillId="0" borderId="19" xfId="0" applyFont="1" applyBorder="1" applyAlignment="1" applyProtection="1">
      <alignment horizontal="center"/>
      <protection locked="0"/>
    </xf>
    <xf numFmtId="0" fontId="20" fillId="0" borderId="20" xfId="0" applyFont="1" applyBorder="1" applyAlignment="1" applyProtection="1">
      <alignment horizontal="center"/>
      <protection locked="0"/>
    </xf>
    <xf numFmtId="0" fontId="18" fillId="0" borderId="18" xfId="0" applyFont="1" applyBorder="1" applyAlignment="1" applyProtection="1">
      <alignment horizontal="center"/>
      <protection locked="0"/>
    </xf>
    <xf numFmtId="0" fontId="20" fillId="0" borderId="19" xfId="0" applyFont="1" applyBorder="1" applyAlignment="1" applyProtection="1">
      <alignment horizontal="center"/>
      <protection locked="0"/>
    </xf>
    <xf numFmtId="0" fontId="18" fillId="0" borderId="20" xfId="0" applyFont="1" applyBorder="1" applyAlignment="1" applyProtection="1">
      <alignment horizontal="center"/>
      <protection locked="0"/>
    </xf>
    <xf numFmtId="0" fontId="18" fillId="0" borderId="10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1:AU41"/>
  <sheetViews>
    <sheetView tabSelected="1" zoomScalePageLayoutView="0" workbookViewId="0" topLeftCell="A4">
      <selection activeCell="AP9" sqref="AP9"/>
    </sheetView>
  </sheetViews>
  <sheetFormatPr defaultColWidth="11.421875" defaultRowHeight="15"/>
  <cols>
    <col min="1" max="3" width="4.57421875" style="0" customWidth="1"/>
    <col min="4" max="12" width="2.8515625" style="1" customWidth="1"/>
    <col min="13" max="30" width="3.28125" style="1" customWidth="1"/>
    <col min="31" max="31" width="3.00390625" style="0" customWidth="1"/>
    <col min="32" max="36" width="3.140625" style="0" customWidth="1"/>
    <col min="37" max="37" width="3.140625" style="2" customWidth="1"/>
    <col min="38" max="46" width="2.8515625" style="3" customWidth="1"/>
  </cols>
  <sheetData>
    <row r="1" ht="15">
      <c r="D1" s="39" t="s">
        <v>6</v>
      </c>
    </row>
    <row r="2" ht="15">
      <c r="D2" s="39" t="s">
        <v>2</v>
      </c>
    </row>
    <row r="3" ht="15.75" thickBot="1"/>
    <row r="4" spans="4:38" ht="15.75" thickBot="1">
      <c r="D4" s="4">
        <f>IF(AND(AL25="",AL7="",ISNA(D$32),ISNA($AF4)),1,"")</f>
      </c>
      <c r="E4" s="5">
        <f>IF(AND(AM25="",AL7="",ISNA(E$32),ISNA($AG4)),2,"")</f>
      </c>
      <c r="F4" s="5">
        <f>IF(AND(AN25="",AL7="",ISNA(F$32),ISNA($AH4)),3,"")</f>
      </c>
      <c r="G4" s="6">
        <f>IF(AND(AL25="",AM7="",ISNA(G$32),ISNA($AF4)),1,"")</f>
      </c>
      <c r="H4" s="6">
        <f>IF(AND(AM25="",AM7="",ISNA(H$32),ISNA($AG4)),2,"")</f>
      </c>
      <c r="I4" s="6">
        <f>IF(AND(AN25="",AM7="",ISNA(I$32),ISNA($AH4)),3,"")</f>
      </c>
      <c r="J4" s="5">
        <f>IF(AND(AL25="",AN7="",ISNA(J$32),ISNA($AF4)),1,"")</f>
      </c>
      <c r="K4" s="5">
        <f>IF(AND(AM25="",AN7="",ISNA(K$32),ISNA($AG4)),2,"")</f>
      </c>
      <c r="L4" s="7">
        <f>IF(AND(AN25="",AN7="",ISNA(L$32),ISNA($AH4)),3,"")</f>
      </c>
      <c r="M4" s="8">
        <f>IF(AND(AO25="",AO7="",ISNA(M$32),ISNA($AF4)),1,"")</f>
      </c>
      <c r="N4" s="6">
        <f>IF(AND(AP25="",AO7="",ISNA(N$32),ISNA($AG4)),2,"")</f>
      </c>
      <c r="O4" s="6">
        <f>IF(AND(AQ25="",AO7="",ISNA(O$32),ISNA($AH4)),3,"")</f>
      </c>
      <c r="P4" s="5">
        <f>IF(AND(AO25="",AP7="",ISNA(P$32),ISNA($AF4)),1,"")</f>
        <v>1</v>
      </c>
      <c r="Q4" s="5">
        <f>IF(AND(AP25="",AP7="",ISNA(Q$32),ISNA($AG4)),2,"")</f>
        <v>2</v>
      </c>
      <c r="R4" s="5">
        <f>IF(AND(AQ25="",AP7="",ISNA(R$32),ISNA($AH4)),3,"")</f>
      </c>
      <c r="S4" s="6">
        <f>IF(AND(AO25="",AQ7="",ISNA(S$32),ISNA($AF4)),1,"")</f>
      </c>
      <c r="T4" s="6">
        <f>IF(AND(AP25="",AQ7="",ISNA(T$32),ISNA($AG4)),2,"")</f>
      </c>
      <c r="U4" s="9">
        <f>IF(AND(AQ25="",AQ7="",ISNA(U$32),ISNA($AH4)),3,"")</f>
      </c>
      <c r="V4" s="4">
        <f>IF(AND(AR25="",AR7="",ISNA(V$32),ISNA($AF4)),1,"")</f>
      </c>
      <c r="W4" s="5">
        <f>IF(AND(AS25="",AR7="",ISNA(W$32),ISNA($AG4)),2,"")</f>
      </c>
      <c r="X4" s="5">
        <f>IF(AND(AT25="",AR7="",ISNA(X$32),ISNA($AH4)),3,"")</f>
        <v>3</v>
      </c>
      <c r="Y4" s="6">
        <f>IF(AND(AR25="",AS7="",ISNA(Y$32),ISNA($AF4)),1,"")</f>
        <v>1</v>
      </c>
      <c r="Z4" s="6">
        <f>IF(AND(AS25="",AS7="",ISNA(Z$32),ISNA($AG4)),2,"")</f>
        <v>2</v>
      </c>
      <c r="AA4" s="6">
        <f>IF(AND(AT25="",AS7="",ISNA(AA$32),ISNA($AH4)),3,"")</f>
      </c>
      <c r="AB4" s="5">
        <f>IF(AND(AR25="",AT7="",ISNA(AB$32),ISNA($AF4)),1,"")</f>
        <v>1</v>
      </c>
      <c r="AC4" s="5">
        <f>IF(AND(AS25="",AT7="",ISNA(AC$32),ISNA($AG4)),2,"")</f>
        <v>2</v>
      </c>
      <c r="AD4" s="7">
        <f>IF(AND(AT25="",AT7="",ISNA(AD$32),ISNA($AH4)),3,"")</f>
        <v>3</v>
      </c>
      <c r="AF4" s="10" t="e">
        <f>HLOOKUP(1,$AL$7:$AT$7,1,FALSE)</f>
        <v>#N/A</v>
      </c>
      <c r="AG4" s="10" t="e">
        <f>HLOOKUP(2,$AL$7:$AT$7,1,FALSE)</f>
        <v>#N/A</v>
      </c>
      <c r="AH4" s="11" t="e">
        <f>HLOOKUP(3,$AL$7:$AT$7,1,FALSE)</f>
        <v>#N/A</v>
      </c>
      <c r="AL4" s="38" t="s">
        <v>7</v>
      </c>
    </row>
    <row r="5" spans="4:38" ht="15.75" thickBot="1">
      <c r="D5" s="12">
        <f>IF(AND(AL26="",AL7="",ISNA(D$33),ISNA($AF5)),4,"")</f>
        <v>4</v>
      </c>
      <c r="E5" s="13">
        <f>IF(AND(AM26="",AL7="",ISNA(E$33),ISNA($AG5)),5,"")</f>
        <v>5</v>
      </c>
      <c r="F5" s="13">
        <f>IF(AND(AN26="",AL7="",ISNA(F$33),ISNA($AH5)),6,"")</f>
      </c>
      <c r="G5" s="14">
        <f>IF(AND(AL26="",AM7="",ISNA(G$33),ISNA($AF5)),4,"")</f>
      </c>
      <c r="H5" s="14">
        <f>IF(AND(AM26="",AM7="",ISNA(H$33),ISNA($AG5)),5,"")</f>
      </c>
      <c r="I5" s="14">
        <f>IF(AND(AN26="",AM7="",ISNA(I$33),ISNA($AH5)),6,"")</f>
      </c>
      <c r="J5" s="13">
        <f>IF(AND(AL26="",AN7="",ISNA(J$33),ISNA($AF5)),4,"")</f>
      </c>
      <c r="K5" s="13">
        <f>IF(AND(AM26="",AN7="",ISNA(K$33),ISNA($AG5)),5,"")</f>
        <v>5</v>
      </c>
      <c r="L5" s="15">
        <f>IF(AND(AN26="",AN7="",ISNA(L$33),ISNA($AH5)),6,"")</f>
      </c>
      <c r="M5" s="16">
        <f>IF(AND(AO26="",AO7="",ISNA(M$33),ISNA($AF5)),4,"")</f>
      </c>
      <c r="N5" s="14">
        <f>IF(AND(AP26="",AO7="",ISNA(N$33),ISNA($AG5)),5,"")</f>
      </c>
      <c r="O5" s="14">
        <f>IF(AND(AQ26="",AO7="",ISNA(O$33),ISNA($AH5)),6,"")</f>
      </c>
      <c r="P5" s="13">
        <f>IF(AND(AO26="",AP7="",ISNA(P$33),ISNA($AF5)),4,"")</f>
        <v>4</v>
      </c>
      <c r="Q5" s="13">
        <f>IF(AND(AP26="",AP7="",ISNA(Q$33),ISNA($AG5)),5,"")</f>
        <v>5</v>
      </c>
      <c r="R5" s="13">
        <f>IF(AND(AQ26="",AP7="",ISNA(R$33),ISNA($AH5)),6,"")</f>
      </c>
      <c r="S5" s="14">
        <f>IF(AND(AO26="",AQ7="",ISNA(S$33),ISNA($AF5)),4,"")</f>
      </c>
      <c r="T5" s="14">
        <f>IF(AND(AP26="",AQ7="",ISNA(T$33),ISNA($AG5)),5,"")</f>
      </c>
      <c r="U5" s="17">
        <f>IF(AND(AQ26="",AQ7="",ISNA(U$33),ISNA($AH5)),6,"")</f>
      </c>
      <c r="V5" s="12">
        <f>IF(AND(AR26="",AR7="",ISNA(V$33),ISNA($AF5)),4,"")</f>
      </c>
      <c r="W5" s="13">
        <f>IF(AND(AS26="",AR7="",ISNA(W$33),ISNA($AG5)),5,"")</f>
        <v>5</v>
      </c>
      <c r="X5" s="13">
        <f>IF(AND(AT26="",AR7="",ISNA(X$33),ISNA($AH5)),6,"")</f>
      </c>
      <c r="Y5" s="14">
        <f>IF(AND(AR26="",AS7="",ISNA(Y$33),ISNA($AF5)),4,"")</f>
      </c>
      <c r="Z5" s="14">
        <f>IF(AND(AS26="",AS7="",ISNA(Z$33),ISNA($AG5)),5,"")</f>
      </c>
      <c r="AA5" s="14">
        <f>IF(AND(AT26="",AS7="",ISNA(AA$33),ISNA($AH5)),6,"")</f>
      </c>
      <c r="AB5" s="13">
        <f>IF(AND(AR26="",AT7="",ISNA(AB$33),ISNA($AF5)),4,"")</f>
      </c>
      <c r="AC5" s="13">
        <f>IF(AND(AS26="",AT7="",ISNA(AC$33),ISNA($AG5)),5,"")</f>
        <v>5</v>
      </c>
      <c r="AD5" s="15">
        <f>IF(AND(AT26="",AT7="",ISNA(AD$33),ISNA($AH5)),6,"")</f>
      </c>
      <c r="AF5" s="10" t="e">
        <f>HLOOKUP(4,$AL$7:$AT$7,1,FALSE)</f>
        <v>#N/A</v>
      </c>
      <c r="AG5" s="10" t="e">
        <f>HLOOKUP(5,$AL$7:$AT$7,1,FALSE)</f>
        <v>#N/A</v>
      </c>
      <c r="AH5" s="11">
        <f>HLOOKUP(6,$AL$7:$AT$7,1,FALSE)</f>
        <v>6</v>
      </c>
      <c r="AL5" s="38" t="s">
        <v>0</v>
      </c>
    </row>
    <row r="6" spans="4:47" ht="15.75" thickBot="1">
      <c r="D6" s="12">
        <f>IF(AND(AL27="",AL7="",ISNA(D$34),ISNA($AF6)),7,"")</f>
        <v>7</v>
      </c>
      <c r="E6" s="13">
        <f>IF(AND(AM27="",AL7="",ISNA(E$34),ISNA($AG6)),8,"")</f>
      </c>
      <c r="F6" s="13">
        <f>IF(AND(AN27="",AL7="",ISNA(F$34),ISNA($AH6)),9,"")</f>
      </c>
      <c r="G6" s="14">
        <f>IF(AND(AL27="",AM7="",ISNA(G$34),ISNA($AF6)),7,"")</f>
      </c>
      <c r="H6" s="14">
        <f>IF(AND(AM27="",AM7="",ISNA(H$34),ISNA($AG6)),8,"")</f>
      </c>
      <c r="I6" s="14">
        <f>IF(AND(AN27="",AM7="",ISNA(I$34),ISNA($AH6)),9,"")</f>
      </c>
      <c r="J6" s="13">
        <f>IF(AND(AL27="",AN7="",ISNA(J$34),ISNA($AF6)),7,"")</f>
        <v>7</v>
      </c>
      <c r="K6" s="13">
        <f>IF(AND(AM27="",AN7="",ISNA(K$34),ISNA($AG6)),8,"")</f>
      </c>
      <c r="L6" s="15">
        <f>IF(AND(AN27="",AN7="",ISNA(L$34),ISNA($AH6)),9,"")</f>
      </c>
      <c r="M6" s="16">
        <f>IF(AND(AO27="",AO7="",ISNA(M$34),ISNA($AF6)),7,"")</f>
      </c>
      <c r="N6" s="14">
        <f>IF(AND(AP27="",AO7="",ISNA(N$34),ISNA($AG6)),8,"")</f>
      </c>
      <c r="O6" s="14">
        <f>IF(AND(AQ27="",AO7="",ISNA(O$34),ISNA($AH6)),9,"")</f>
      </c>
      <c r="P6" s="13">
        <f>IF(AND(AO27="",AP7="",ISNA(P$34),ISNA($AF6)),7,"")</f>
        <v>7</v>
      </c>
      <c r="Q6" s="13">
        <f>IF(AND(AP27="",AP7="",ISNA(Q$34),ISNA($AG6)),8,"")</f>
      </c>
      <c r="R6" s="13">
        <f>IF(AND(AQ27="",AP7="",ISNA(R$34),ISNA($AH6)),9,"")</f>
      </c>
      <c r="S6" s="14">
        <f>IF(AND(AO27="",AQ7="",ISNA(S$34),ISNA($AF6)),7,"")</f>
      </c>
      <c r="T6" s="14">
        <f>IF(AND(AP27="",AQ7="",ISNA(T$34),ISNA($AG6)),8,"")</f>
      </c>
      <c r="U6" s="17">
        <f>IF(AND(AQ27="",AQ7="",ISNA(U$34),ISNA($AH6)),9,"")</f>
      </c>
      <c r="V6" s="12">
        <f>IF(AND(AR27="",AR7="",ISNA(V$34),ISNA($AF6)),7,"")</f>
      </c>
      <c r="W6" s="13">
        <f>IF(AND(AS27="",AR7="",ISNA(W$34),ISNA($AG6)),8,"")</f>
      </c>
      <c r="X6" s="13">
        <f>IF(AND(AT27="",AR7="",ISNA(X$34),ISNA($AH6)),9,"")</f>
      </c>
      <c r="Y6" s="14">
        <f>IF(AND(AR27="",AS7="",ISNA(Y$34),ISNA($AF6)),7,"")</f>
        <v>7</v>
      </c>
      <c r="Z6" s="14">
        <f>IF(AND(AS27="",AS7="",ISNA(Z$34),ISNA($AG6)),8,"")</f>
      </c>
      <c r="AA6" s="14">
        <f>IF(AND(AT27="",AS7="",ISNA(AA$34),ISNA($AH6)),9,"")</f>
      </c>
      <c r="AB6" s="13">
        <f>IF(AND(AR27="",AT7="",ISNA(AB$34),ISNA($AF6)),7,"")</f>
        <v>7</v>
      </c>
      <c r="AC6" s="13">
        <f>IF(AND(AS27="",AT7="",ISNA(AC$34),ISNA($AG6)),8,"")</f>
      </c>
      <c r="AD6" s="15">
        <f>IF(AND(AT27="",AT7="",ISNA(AD$34),ISNA($AH6)),9,"")</f>
      </c>
      <c r="AF6" s="10" t="e">
        <f>HLOOKUP(7,$AL$7:$AT$7,1,FALSE)</f>
        <v>#N/A</v>
      </c>
      <c r="AG6" s="10">
        <f>HLOOKUP(8,$AL$7:$AT$7,1,FALSE)</f>
        <v>8</v>
      </c>
      <c r="AH6" s="11">
        <f>HLOOKUP(9,$AL$7:$AT$7,1,FALSE)</f>
        <v>9</v>
      </c>
      <c r="AK6" s="18"/>
      <c r="AL6" s="19"/>
      <c r="AM6" s="19"/>
      <c r="AN6" s="19"/>
      <c r="AO6" s="19"/>
      <c r="AP6" s="19"/>
      <c r="AQ6" s="19"/>
      <c r="AR6" s="19"/>
      <c r="AS6" s="19"/>
      <c r="AT6" s="19"/>
      <c r="AU6" s="20"/>
    </row>
    <row r="7" spans="4:47" ht="15.75" thickBot="1">
      <c r="D7" s="16">
        <f>IF(AND(AL25="",AL8="",ISNA(D$32),ISNA($AF7)),1,"")</f>
      </c>
      <c r="E7" s="14">
        <f>IF(AND(AM25="",AL8="",ISNA(E$32),ISNA($AG7)),2,"")</f>
      </c>
      <c r="F7" s="14">
        <f>IF(AND(AN25="",AL8="",ISNA(F$32),ISNA($AH7)),3,"")</f>
      </c>
      <c r="G7" s="13">
        <f>IF(AND(AL25="",AM8="",ISNA(G$32),ISNA($AF7)),1,"")</f>
      </c>
      <c r="H7" s="13">
        <f>IF(AND(AM25="",AM8="",ISNA(H$32),ISNA($AG7)),2,"")</f>
      </c>
      <c r="I7" s="13">
        <f>IF(AND(AN25="",AM8="",ISNA(I$32),ISNA($AH7)),3,"")</f>
      </c>
      <c r="J7" s="14">
        <f>IF(AND(AL25="",AN8="",ISNA(J$32),ISNA($AF7)),1,"")</f>
      </c>
      <c r="K7" s="14">
        <f>IF(AND(AM25="",AN8="",ISNA(K$32),ISNA($AG7)),2,"")</f>
      </c>
      <c r="L7" s="17">
        <f>IF(AND(AN25="",AN8="",ISNA(L$32),ISNA($AH7)),3,"")</f>
      </c>
      <c r="M7" s="12">
        <f>IF(AND(AO25="",AO8="",ISNA(M$32),ISNA($AF7)),1,"")</f>
      </c>
      <c r="N7" s="13">
        <f>IF(AND(AP25="",AO8="",ISNA(N$32),ISNA($AG7)),2,"")</f>
        <v>2</v>
      </c>
      <c r="O7" s="13">
        <f>IF(AND(AQ25="",AO8="",ISNA(O$32),ISNA($AH7)),3,"")</f>
      </c>
      <c r="P7" s="14">
        <f>IF(AND(AO25="",AP8="",ISNA(P$32),ISNA($AF7)),1,"")</f>
      </c>
      <c r="Q7" s="14">
        <f>IF(AND(AP25="",AP8="",ISNA(Q$32),ISNA($AG7)),2,"")</f>
        <v>2</v>
      </c>
      <c r="R7" s="14">
        <f>IF(AND(AQ25="",AP8="",ISNA(R$32),ISNA($AH7)),3,"")</f>
      </c>
      <c r="S7" s="13">
        <f>IF(AND(AO25="",AQ8="",ISNA(S$32),ISNA($AF7)),1,"")</f>
      </c>
      <c r="T7" s="13">
        <f>IF(AND(AP25="",AQ8="",ISNA(T$32),ISNA($AG7)),2,"")</f>
      </c>
      <c r="U7" s="15">
        <f>IF(AND(AQ25="",AQ8="",ISNA(U$32),ISNA($AH7)),3,"")</f>
      </c>
      <c r="V7" s="16">
        <f>IF(AND(AR25="",AR8="",ISNA(V$32),ISNA($AF7)),1,"")</f>
      </c>
      <c r="W7" s="14">
        <f>IF(AND(AS25="",AR8="",ISNA(W$32),ISNA($AG7)),2,"")</f>
      </c>
      <c r="X7" s="14">
        <f>IF(AND(AT25="",AR8="",ISNA(X$32),ISNA($AH7)),3,"")</f>
      </c>
      <c r="Y7" s="13">
        <f>IF(AND(AR25="",AS8="",ISNA(Y$32),ISNA($AF7)),1,"")</f>
      </c>
      <c r="Z7" s="13">
        <f>IF(AND(AS25="",AS8="",ISNA(Z$32),ISNA($AG7)),2,"")</f>
        <v>2</v>
      </c>
      <c r="AA7" s="13">
        <f>IF(AND(AT25="",AS8="",ISNA(AA$32),ISNA($AH7)),3,"")</f>
      </c>
      <c r="AB7" s="14">
        <f>IF(AND(AR25="",AT8="",ISNA(AB$32),ISNA($AF7)),1,"")</f>
      </c>
      <c r="AC7" s="14">
        <f>IF(AND(AS25="",AT8="",ISNA(AC$32),ISNA($AG7)),2,"")</f>
      </c>
      <c r="AD7" s="17">
        <f>IF(AND(AT25="",AT8="",ISNA(AD$32),ISNA($AH7)),3,"")</f>
      </c>
      <c r="AF7" s="10">
        <f>HLOOKUP(1,$AL$8:$AT$8,1,FALSE)</f>
        <v>1</v>
      </c>
      <c r="AG7" s="10" t="e">
        <f>HLOOKUP(2,$AL$8:$AT$8,1,FALSE)</f>
        <v>#N/A</v>
      </c>
      <c r="AH7" s="11">
        <f>HLOOKUP(3,$AL$8:$AT$8,1,FALSE)</f>
        <v>3</v>
      </c>
      <c r="AJ7" s="1"/>
      <c r="AK7" s="19"/>
      <c r="AL7" s="40"/>
      <c r="AM7" s="57">
        <v>9</v>
      </c>
      <c r="AN7" s="43"/>
      <c r="AO7" s="56">
        <v>6</v>
      </c>
      <c r="AP7" s="41"/>
      <c r="AQ7" s="42">
        <v>8</v>
      </c>
      <c r="AR7" s="40"/>
      <c r="AS7" s="41"/>
      <c r="AT7" s="43"/>
      <c r="AU7" s="20"/>
    </row>
    <row r="8" spans="4:47" ht="15.75" thickBot="1">
      <c r="D8" s="16">
        <f>IF(AND(AL26="",AL8="",ISNA(D$33),ISNA($AF8)),4,"")</f>
      </c>
      <c r="E8" s="14">
        <f>IF(AND(AM26="",AL8="",ISNA(E$33),ISNA($AG8)),5,"")</f>
        <v>5</v>
      </c>
      <c r="F8" s="14">
        <f>IF(AND(AN26="",AL8="",ISNA(F$33),ISNA($AH8)),6,"")</f>
        <v>6</v>
      </c>
      <c r="G8" s="13">
        <f>IF(AND(AL26="",AM8="",ISNA(G$33),ISNA($AF8)),4,"")</f>
      </c>
      <c r="H8" s="13">
        <f>IF(AND(AM26="",AM8="",ISNA(H$33),ISNA($AG8)),5,"")</f>
      </c>
      <c r="I8" s="13">
        <f>IF(AND(AN26="",AM8="",ISNA(I$33),ISNA($AH8)),6,"")</f>
      </c>
      <c r="J8" s="14">
        <f>IF(AND(AL26="",AN8="",ISNA(J$33),ISNA($AF8)),4,"")</f>
      </c>
      <c r="K8" s="14">
        <f>IF(AND(AM26="",AN8="",ISNA(K$33),ISNA($AG8)),5,"")</f>
        <v>5</v>
      </c>
      <c r="L8" s="17">
        <f>IF(AND(AN26="",AN8="",ISNA(L$33),ISNA($AH8)),6,"")</f>
        <v>6</v>
      </c>
      <c r="M8" s="12">
        <f>IF(AND(AO26="",AO8="",ISNA(M$33),ISNA($AF8)),4,"")</f>
      </c>
      <c r="N8" s="13">
        <f>IF(AND(AP26="",AO8="",ISNA(N$33),ISNA($AG8)),5,"")</f>
        <v>5</v>
      </c>
      <c r="O8" s="13">
        <f>IF(AND(AQ26="",AO8="",ISNA(O$33),ISNA($AH8)),6,"")</f>
      </c>
      <c r="P8" s="14">
        <f>IF(AND(AO26="",AP8="",ISNA(P$33),ISNA($AF8)),4,"")</f>
      </c>
      <c r="Q8" s="14">
        <f>IF(AND(AP26="",AP8="",ISNA(Q$33),ISNA($AG8)),5,"")</f>
        <v>5</v>
      </c>
      <c r="R8" s="14">
        <f>IF(AND(AQ26="",AP8="",ISNA(R$33),ISNA($AH8)),6,"")</f>
      </c>
      <c r="S8" s="13">
        <f>IF(AND(AO26="",AQ8="",ISNA(S$33),ISNA($AF8)),4,"")</f>
      </c>
      <c r="T8" s="13">
        <f>IF(AND(AP26="",AQ8="",ISNA(T$33),ISNA($AG8)),5,"")</f>
      </c>
      <c r="U8" s="15">
        <f>IF(AND(AQ26="",AQ8="",ISNA(U$33),ISNA($AH8)),6,"")</f>
      </c>
      <c r="V8" s="16">
        <f>IF(AND(AR26="",AR8="",ISNA(V$33),ISNA($AF8)),4,"")</f>
      </c>
      <c r="W8" s="14">
        <f>IF(AND(AS26="",AR8="",ISNA(W$33),ISNA($AG8)),5,"")</f>
        <v>5</v>
      </c>
      <c r="X8" s="14">
        <f>IF(AND(AT26="",AR8="",ISNA(X$33),ISNA($AH8)),6,"")</f>
      </c>
      <c r="Y8" s="13">
        <f>IF(AND(AR26="",AS8="",ISNA(Y$33),ISNA($AF8)),4,"")</f>
      </c>
      <c r="Z8" s="13">
        <f>IF(AND(AS26="",AS8="",ISNA(Z$33),ISNA($AG8)),5,"")</f>
      </c>
      <c r="AA8" s="13">
        <f>IF(AND(AT26="",AS8="",ISNA(AA$33),ISNA($AH8)),6,"")</f>
      </c>
      <c r="AB8" s="14">
        <f>IF(AND(AR26="",AT8="",ISNA(AB$33),ISNA($AF8)),4,"")</f>
      </c>
      <c r="AC8" s="14">
        <f>IF(AND(AS26="",AT8="",ISNA(AC$33),ISNA($AG8)),5,"")</f>
      </c>
      <c r="AD8" s="17">
        <f>IF(AND(AT26="",AT8="",ISNA(AD$33),ISNA($AH8)),6,"")</f>
      </c>
      <c r="AF8" s="10">
        <f>HLOOKUP(4,$AL$8:$AT$8,1,FALSE)</f>
        <v>4</v>
      </c>
      <c r="AG8" s="10" t="e">
        <f>HLOOKUP(5,$AL$8:$AT$8,1,FALSE)</f>
        <v>#N/A</v>
      </c>
      <c r="AH8" s="11" t="e">
        <f>HLOOKUP(6,$AL$8:$AT$8,1,FALSE)</f>
        <v>#N/A</v>
      </c>
      <c r="AJ8" s="1"/>
      <c r="AK8" s="19"/>
      <c r="AL8" s="44"/>
      <c r="AM8" s="45">
        <v>1</v>
      </c>
      <c r="AN8" s="46"/>
      <c r="AO8" s="44"/>
      <c r="AP8" s="48"/>
      <c r="AQ8" s="49">
        <v>3</v>
      </c>
      <c r="AR8" s="44"/>
      <c r="AS8" s="48"/>
      <c r="AT8" s="49">
        <v>4</v>
      </c>
      <c r="AU8" s="20"/>
    </row>
    <row r="9" spans="4:47" ht="15.75" thickBot="1">
      <c r="D9" s="16">
        <f>IF(AND(AL27="",AL8="",ISNA(D$34),ISNA($AF9)),7,"")</f>
        <v>7</v>
      </c>
      <c r="E9" s="14">
        <f>IF(AND(AM27="",AL8="",ISNA(E$34),ISNA($AG9)),8,"")</f>
      </c>
      <c r="F9" s="14">
        <f>IF(AND(AN27="",AL8="",ISNA(F$34),ISNA($AH9)),9,"")</f>
      </c>
      <c r="G9" s="13">
        <f>IF(AND(AL27="",AM8="",ISNA(G$34),ISNA($AF9)),7,"")</f>
      </c>
      <c r="H9" s="13">
        <f>IF(AND(AM27="",AM8="",ISNA(H$34),ISNA($AG9)),8,"")</f>
      </c>
      <c r="I9" s="13">
        <f>IF(AND(AN27="",AM8="",ISNA(I$34),ISNA($AH9)),9,"")</f>
      </c>
      <c r="J9" s="14">
        <f>IF(AND(AL27="",AN8="",ISNA(J$34),ISNA($AF9)),7,"")</f>
        <v>7</v>
      </c>
      <c r="K9" s="14">
        <f>IF(AND(AM27="",AN8="",ISNA(K$34),ISNA($AG9)),8,"")</f>
      </c>
      <c r="L9" s="17">
        <f>IF(AND(AN27="",AN8="",ISNA(L$34),ISNA($AH9)),9,"")</f>
      </c>
      <c r="M9" s="12">
        <f>IF(AND(AO27="",AO8="",ISNA(M$34),ISNA($AF9)),7,"")</f>
      </c>
      <c r="N9" s="13">
        <f>IF(AND(AP27="",AO8="",ISNA(N$34),ISNA($AG9)),8,"")</f>
      </c>
      <c r="O9" s="13">
        <f>IF(AND(AQ27="",AO8="",ISNA(O$34),ISNA($AH9)),9,"")</f>
        <v>9</v>
      </c>
      <c r="P9" s="14">
        <f>IF(AND(AO27="",AP8="",ISNA(P$34),ISNA($AF9)),7,"")</f>
        <v>7</v>
      </c>
      <c r="Q9" s="14">
        <f>IF(AND(AP27="",AP8="",ISNA(Q$34),ISNA($AG9)),8,"")</f>
      </c>
      <c r="R9" s="14">
        <f>IF(AND(AQ27="",AP8="",ISNA(R$34),ISNA($AH9)),9,"")</f>
        <v>9</v>
      </c>
      <c r="S9" s="13">
        <f>IF(AND(AO27="",AQ8="",ISNA(S$34),ISNA($AF9)),7,"")</f>
      </c>
      <c r="T9" s="13">
        <f>IF(AND(AP27="",AQ8="",ISNA(T$34),ISNA($AG9)),8,"")</f>
      </c>
      <c r="U9" s="15">
        <f>IF(AND(AQ27="",AQ8="",ISNA(U$34),ISNA($AH9)),9,"")</f>
      </c>
      <c r="V9" s="16">
        <f>IF(AND(AR27="",AR8="",ISNA(V$34),ISNA($AF9)),7,"")</f>
      </c>
      <c r="W9" s="14">
        <f>IF(AND(AS27="",AR8="",ISNA(W$34),ISNA($AG9)),8,"")</f>
        <v>8</v>
      </c>
      <c r="X9" s="14">
        <f>IF(AND(AT27="",AR8="",ISNA(X$34),ISNA($AH9)),9,"")</f>
        <v>9</v>
      </c>
      <c r="Y9" s="13">
        <f>IF(AND(AR27="",AS8="",ISNA(Y$34),ISNA($AF9)),7,"")</f>
        <v>7</v>
      </c>
      <c r="Z9" s="13">
        <f>IF(AND(AS27="",AS8="",ISNA(Z$34),ISNA($AG9)),8,"")</f>
        <v>8</v>
      </c>
      <c r="AA9" s="13">
        <f>IF(AND(AT27="",AS8="",ISNA(AA$34),ISNA($AH9)),9,"")</f>
        <v>9</v>
      </c>
      <c r="AB9" s="14">
        <f>IF(AND(AR27="",AT8="",ISNA(AB$34),ISNA($AF9)),7,"")</f>
      </c>
      <c r="AC9" s="14">
        <f>IF(AND(AS27="",AT8="",ISNA(AC$34),ISNA($AG9)),8,"")</f>
      </c>
      <c r="AD9" s="17">
        <f>IF(AND(AT27="",AT8="",ISNA(AD$34),ISNA($AH9)),9,"")</f>
      </c>
      <c r="AF9" s="10" t="e">
        <f>HLOOKUP(7,$AL$8:$AT$8,1,FALSE)</f>
        <v>#N/A</v>
      </c>
      <c r="AG9" s="10" t="e">
        <f>HLOOKUP(8,$AL$8:$AT$8,1,FALSE)</f>
        <v>#N/A</v>
      </c>
      <c r="AH9" s="11" t="e">
        <f>HLOOKUP(9,$AL$8:$AT$8,1,FALSE)</f>
        <v>#N/A</v>
      </c>
      <c r="AJ9" s="1"/>
      <c r="AK9" s="19"/>
      <c r="AL9" s="53">
        <v>2</v>
      </c>
      <c r="AM9" s="51">
        <v>8</v>
      </c>
      <c r="AN9" s="55">
        <v>3</v>
      </c>
      <c r="AO9" s="50"/>
      <c r="AP9" s="54"/>
      <c r="AQ9" s="52"/>
      <c r="AR9" s="50"/>
      <c r="AS9" s="54"/>
      <c r="AT9" s="55">
        <v>6</v>
      </c>
      <c r="AU9" s="20"/>
    </row>
    <row r="10" spans="4:47" ht="15.75" thickBot="1">
      <c r="D10" s="12">
        <f>IF(AND(AL25="",AL9="",ISNA(D$32),ISNA($AF10)),1,"")</f>
      </c>
      <c r="E10" s="13">
        <f>IF(AND(AM25="",AL9="",ISNA(E$32),ISNA($AG10)),2,"")</f>
      </c>
      <c r="F10" s="13">
        <f>IF(AND(AN25="",AL9="",ISNA(F$32),ISNA($AH10)),3,"")</f>
      </c>
      <c r="G10" s="14">
        <f>IF(AND(AL25="",AM9="",ISNA(G$32),ISNA($AF10)),1,"")</f>
      </c>
      <c r="H10" s="14">
        <f>IF(AND(AM25="",AM9="",ISNA(H$32),ISNA($AG10)),2,"")</f>
      </c>
      <c r="I10" s="14">
        <f>IF(AND(AN25="",AM9="",ISNA(I$32),ISNA($AH10)),3,"")</f>
      </c>
      <c r="J10" s="13">
        <f>IF(AND(AL25="",AN9="",ISNA(J$32),ISNA($AF10)),1,"")</f>
      </c>
      <c r="K10" s="13">
        <f>IF(AND(AM25="",AN9="",ISNA(K$32),ISNA($AG10)),2,"")</f>
      </c>
      <c r="L10" s="15">
        <f>IF(AND(AN25="",AN9="",ISNA(L$32),ISNA($AH10)),3,"")</f>
      </c>
      <c r="M10" s="16">
        <f>IF(AND(AO25="",AO9="",ISNA(M$32),ISNA($AF10)),1,"")</f>
      </c>
      <c r="N10" s="14">
        <f>IF(AND(AP25="",AO9="",ISNA(N$32),ISNA($AG10)),2,"")</f>
      </c>
      <c r="O10" s="14">
        <f>IF(AND(AQ25="",AO9="",ISNA(O$32),ISNA($AH10)),3,"")</f>
      </c>
      <c r="P10" s="13">
        <f>IF(AND(AO25="",AP9="",ISNA(P$32),ISNA($AF10)),1,"")</f>
        <v>1</v>
      </c>
      <c r="Q10" s="13">
        <f>IF(AND(AP25="",AP9="",ISNA(Q$32),ISNA($AG10)),2,"")</f>
      </c>
      <c r="R10" s="13">
        <f>IF(AND(AQ25="",AP9="",ISNA(R$32),ISNA($AH10)),3,"")</f>
      </c>
      <c r="S10" s="14">
        <f>IF(AND(AO25="",AQ9="",ISNA(S$32),ISNA($AF10)),1,"")</f>
        <v>1</v>
      </c>
      <c r="T10" s="14">
        <f>IF(AND(AP25="",AQ9="",ISNA(T$32),ISNA($AG10)),2,"")</f>
      </c>
      <c r="U10" s="17">
        <f>IF(AND(AQ25="",AQ9="",ISNA(U$32),ISNA($AH10)),3,"")</f>
      </c>
      <c r="V10" s="12">
        <f>IF(AND(AR25="",AR9="",ISNA(V$32),ISNA($AF10)),1,"")</f>
      </c>
      <c r="W10" s="13">
        <f>IF(AND(AS25="",AR9="",ISNA(W$32),ISNA($AG10)),2,"")</f>
      </c>
      <c r="X10" s="13">
        <f>IF(AND(AT25="",AR9="",ISNA(X$32),ISNA($AH10)),3,"")</f>
      </c>
      <c r="Y10" s="14">
        <f>IF(AND(AR25="",AS9="",ISNA(Y$32),ISNA($AF10)),1,"")</f>
        <v>1</v>
      </c>
      <c r="Z10" s="14">
        <f>IF(AND(AS25="",AS9="",ISNA(Z$32),ISNA($AG10)),2,"")</f>
      </c>
      <c r="AA10" s="14">
        <f>IF(AND(AT25="",AS9="",ISNA(AA$32),ISNA($AH10)),3,"")</f>
      </c>
      <c r="AB10" s="13">
        <f>IF(AND(AR25="",AT9="",ISNA(AB$32),ISNA($AF10)),1,"")</f>
      </c>
      <c r="AC10" s="13">
        <f>IF(AND(AS25="",AT9="",ISNA(AC$32),ISNA($AG10)),2,"")</f>
      </c>
      <c r="AD10" s="15">
        <f>IF(AND(AT25="",AT9="",ISNA(AD$32),ISNA($AH10)),3,"")</f>
      </c>
      <c r="AF10" s="10" t="e">
        <f>HLOOKUP(1,$AL$9:$AT$9,1,FALSE)</f>
        <v>#N/A</v>
      </c>
      <c r="AG10" s="10">
        <f>HLOOKUP(2,$AL$9:$AT$9,1,FALSE)</f>
        <v>2</v>
      </c>
      <c r="AH10" s="11">
        <f>HLOOKUP(3,$AL$9:$AT$9,1,FALSE)</f>
        <v>3</v>
      </c>
      <c r="AJ10" s="1"/>
      <c r="AK10" s="19"/>
      <c r="AL10" s="40"/>
      <c r="AM10" s="41"/>
      <c r="AN10" s="42">
        <v>4</v>
      </c>
      <c r="AO10" s="56">
        <v>8</v>
      </c>
      <c r="AP10" s="41"/>
      <c r="AQ10" s="42">
        <v>5</v>
      </c>
      <c r="AR10" s="40"/>
      <c r="AS10" s="41"/>
      <c r="AT10" s="43"/>
      <c r="AU10" s="20"/>
    </row>
    <row r="11" spans="4:47" ht="15.75" thickBot="1">
      <c r="D11" s="12">
        <f>IF(AND(AL26="",AL9="",ISNA(D$33),ISNA($AF11)),4,"")</f>
      </c>
      <c r="E11" s="13">
        <f>IF(AND(AM26="",AL9="",ISNA(E$33),ISNA($AG11)),5,"")</f>
      </c>
      <c r="F11" s="13">
        <f>IF(AND(AN26="",AL9="",ISNA(F$33),ISNA($AH11)),6,"")</f>
      </c>
      <c r="G11" s="14">
        <f>IF(AND(AL26="",AM9="",ISNA(G$33),ISNA($AF11)),4,"")</f>
      </c>
      <c r="H11" s="14">
        <f>IF(AND(AM26="",AM9="",ISNA(H$33),ISNA($AG11)),5,"")</f>
      </c>
      <c r="I11" s="14">
        <f>IF(AND(AN26="",AM9="",ISNA(I$33),ISNA($AH11)),6,"")</f>
      </c>
      <c r="J11" s="13">
        <f>IF(AND(AL26="",AN9="",ISNA(J$33),ISNA($AF11)),4,"")</f>
      </c>
      <c r="K11" s="13">
        <f>IF(AND(AM26="",AN9="",ISNA(K$33),ISNA($AG11)),5,"")</f>
      </c>
      <c r="L11" s="15">
        <f>IF(AND(AN26="",AN9="",ISNA(L$33),ISNA($AH11)),6,"")</f>
      </c>
      <c r="M11" s="16">
        <f>IF(AND(AO26="",AO9="",ISNA(M$33),ISNA($AF11)),4,"")</f>
      </c>
      <c r="N11" s="14">
        <f>IF(AND(AP26="",AO9="",ISNA(N$33),ISNA($AG11)),5,"")</f>
        <v>5</v>
      </c>
      <c r="O11" s="14">
        <f>IF(AND(AQ26="",AO9="",ISNA(O$33),ISNA($AH11)),6,"")</f>
      </c>
      <c r="P11" s="13">
        <f>IF(AND(AO26="",AP9="",ISNA(P$33),ISNA($AF11)),4,"")</f>
        <v>4</v>
      </c>
      <c r="Q11" s="13">
        <f>IF(AND(AP26="",AP9="",ISNA(Q$33),ISNA($AG11)),5,"")</f>
        <v>5</v>
      </c>
      <c r="R11" s="13">
        <f>IF(AND(AQ26="",AP9="",ISNA(R$33),ISNA($AH11)),6,"")</f>
      </c>
      <c r="S11" s="14">
        <f>IF(AND(AO26="",AQ9="",ISNA(S$33),ISNA($AF11)),4,"")</f>
      </c>
      <c r="T11" s="14">
        <f>IF(AND(AP26="",AQ9="",ISNA(T$33),ISNA($AG11)),5,"")</f>
      </c>
      <c r="U11" s="17">
        <f>IF(AND(AQ26="",AQ9="",ISNA(U$33),ISNA($AH11)),6,"")</f>
      </c>
      <c r="V11" s="12">
        <f>IF(AND(AR26="",AR9="",ISNA(V$33),ISNA($AF11)),4,"")</f>
      </c>
      <c r="W11" s="13">
        <f>IF(AND(AS26="",AR9="",ISNA(W$33),ISNA($AG11)),5,"")</f>
        <v>5</v>
      </c>
      <c r="X11" s="13">
        <f>IF(AND(AT26="",AR9="",ISNA(X$33),ISNA($AH11)),6,"")</f>
      </c>
      <c r="Y11" s="14">
        <f>IF(AND(AR26="",AS9="",ISNA(Y$33),ISNA($AF11)),4,"")</f>
      </c>
      <c r="Z11" s="14">
        <f>IF(AND(AS26="",AS9="",ISNA(Z$33),ISNA($AG11)),5,"")</f>
      </c>
      <c r="AA11" s="14">
        <f>IF(AND(AT26="",AS9="",ISNA(AA$33),ISNA($AH11)),6,"")</f>
      </c>
      <c r="AB11" s="13">
        <f>IF(AND(AR26="",AT9="",ISNA(AB$33),ISNA($AF11)),4,"")</f>
      </c>
      <c r="AC11" s="13">
        <f>IF(AND(AS26="",AT9="",ISNA(AC$33),ISNA($AG11)),5,"")</f>
      </c>
      <c r="AD11" s="15">
        <f>IF(AND(AT26="",AT9="",ISNA(AD$33),ISNA($AH11)),6,"")</f>
      </c>
      <c r="AF11" s="10" t="e">
        <f>HLOOKUP(4,$AL$9:$AT$9,1,FALSE)</f>
        <v>#N/A</v>
      </c>
      <c r="AG11" s="10" t="e">
        <f>HLOOKUP(5,$AL$9:$AT$9,1,FALSE)</f>
        <v>#N/A</v>
      </c>
      <c r="AH11" s="11">
        <f>HLOOKUP(6,$AL$9:$AT$9,1,FALSE)</f>
        <v>6</v>
      </c>
      <c r="AJ11" s="1"/>
      <c r="AK11" s="19"/>
      <c r="AL11" s="44"/>
      <c r="AM11" s="48"/>
      <c r="AN11" s="49">
        <v>8</v>
      </c>
      <c r="AO11" s="47">
        <v>7</v>
      </c>
      <c r="AP11" s="48"/>
      <c r="AQ11" s="49">
        <v>9</v>
      </c>
      <c r="AR11" s="47">
        <v>2</v>
      </c>
      <c r="AS11" s="48"/>
      <c r="AT11" s="46"/>
      <c r="AU11" s="20"/>
    </row>
    <row r="12" spans="4:47" ht="15.75" thickBot="1">
      <c r="D12" s="21">
        <f>IF(AND(AL27="",AL9="",ISNA(D$34),ISNA($AF12)),7,"")</f>
      </c>
      <c r="E12" s="22">
        <f>IF(AND(AM27="",AL9="",ISNA(E$34),ISNA($AG12)),8,"")</f>
      </c>
      <c r="F12" s="22">
        <f>IF(AND(AN27="",AL9="",ISNA(F$34),ISNA($AH12)),9,"")</f>
      </c>
      <c r="G12" s="23">
        <f>IF(AND(AL27="",AM9="",ISNA(G$34),ISNA($AF12)),7,"")</f>
      </c>
      <c r="H12" s="23">
        <f>IF(AND(AM27="",AM9="",ISNA(H$34),ISNA($AG12)),8,"")</f>
      </c>
      <c r="I12" s="23">
        <f>IF(AND(AN27="",AM9="",ISNA(I$34),ISNA($AH12)),9,"")</f>
      </c>
      <c r="J12" s="22">
        <f>IF(AND(AL27="",AN9="",ISNA(J$34),ISNA($AF12)),7,"")</f>
      </c>
      <c r="K12" s="22">
        <f>IF(AND(AM27="",AN9="",ISNA(K$34),ISNA($AG12)),8,"")</f>
      </c>
      <c r="L12" s="24">
        <f>IF(AND(AN27="",AN9="",ISNA(L$34),ISNA($AH12)),9,"")</f>
      </c>
      <c r="M12" s="25">
        <f>IF(AND(AO27="",AO9="",ISNA(M$34),ISNA($AF12)),7,"")</f>
      </c>
      <c r="N12" s="23">
        <f>IF(AND(AP27="",AO9="",ISNA(N$34),ISNA($AG12)),8,"")</f>
      </c>
      <c r="O12" s="23">
        <f>IF(AND(AQ27="",AO9="",ISNA(O$34),ISNA($AH12)),9,"")</f>
        <v>9</v>
      </c>
      <c r="P12" s="22">
        <f>IF(AND(AO27="",AP9="",ISNA(P$34),ISNA($AF12)),7,"")</f>
        <v>7</v>
      </c>
      <c r="Q12" s="22">
        <f>IF(AND(AP27="",AP9="",ISNA(Q$34),ISNA($AG12)),8,"")</f>
      </c>
      <c r="R12" s="22">
        <f>IF(AND(AQ27="",AP9="",ISNA(R$34),ISNA($AH12)),9,"")</f>
        <v>9</v>
      </c>
      <c r="S12" s="23">
        <f>IF(AND(AO27="",AQ9="",ISNA(S$34),ISNA($AF12)),7,"")</f>
      </c>
      <c r="T12" s="23">
        <f>IF(AND(AP27="",AQ9="",ISNA(T$34),ISNA($AG12)),8,"")</f>
      </c>
      <c r="U12" s="26">
        <f>IF(AND(AQ27="",AQ9="",ISNA(U$34),ISNA($AH12)),9,"")</f>
      </c>
      <c r="V12" s="21">
        <f>IF(AND(AR27="",AR9="",ISNA(V$34),ISNA($AF12)),7,"")</f>
      </c>
      <c r="W12" s="22">
        <f>IF(AND(AS27="",AR9="",ISNA(W$34),ISNA($AG12)),8,"")</f>
      </c>
      <c r="X12" s="22">
        <f>IF(AND(AT27="",AR9="",ISNA(X$34),ISNA($AH12)),9,"")</f>
        <v>9</v>
      </c>
      <c r="Y12" s="23">
        <f>IF(AND(AR27="",AS9="",ISNA(Y$34),ISNA($AF12)),7,"")</f>
        <v>7</v>
      </c>
      <c r="Z12" s="23">
        <f>IF(AND(AS27="",AS9="",ISNA(Z$34),ISNA($AG12)),8,"")</f>
      </c>
      <c r="AA12" s="23">
        <f>IF(AND(AT27="",AS9="",ISNA(AA$34),ISNA($AH12)),9,"")</f>
        <v>9</v>
      </c>
      <c r="AB12" s="22">
        <f>IF(AND(AR27="",AT9="",ISNA(AB$34),ISNA($AF12)),7,"")</f>
      </c>
      <c r="AC12" s="22">
        <f>IF(AND(AS27="",AT9="",ISNA(AC$34),ISNA($AG12)),8,"")</f>
      </c>
      <c r="AD12" s="24">
        <f>IF(AND(AT27="",AT9="",ISNA(AD$34),ISNA($AH12)),9,"")</f>
      </c>
      <c r="AF12" s="10" t="e">
        <f>HLOOKUP(7,$AL$9:$AT$9,1,FALSE)</f>
        <v>#N/A</v>
      </c>
      <c r="AG12" s="10">
        <f>HLOOKUP(8,$AL$9:$AT$9,1,FALSE)</f>
        <v>8</v>
      </c>
      <c r="AH12" s="11" t="e">
        <f>HLOOKUP(9,$AL$9:$AT$9,1,FALSE)</f>
        <v>#N/A</v>
      </c>
      <c r="AJ12" s="1"/>
      <c r="AK12" s="19"/>
      <c r="AL12" s="50"/>
      <c r="AM12" s="54"/>
      <c r="AN12" s="52"/>
      <c r="AO12" s="53">
        <v>3</v>
      </c>
      <c r="AP12" s="54"/>
      <c r="AQ12" s="55">
        <v>4</v>
      </c>
      <c r="AR12" s="53">
        <v>7</v>
      </c>
      <c r="AS12" s="54"/>
      <c r="AT12" s="52"/>
      <c r="AU12" s="20"/>
    </row>
    <row r="13" spans="4:47" ht="15.75" thickBot="1">
      <c r="D13" s="8">
        <f>IF(AND(AL28="",AL10="",ISNA(D$32),ISNA($AF13)),1,"")</f>
      </c>
      <c r="E13" s="6">
        <f>IF(AND(AM28="",AL10="",ISNA(E$32),ISNA($AG13)),2,"")</f>
      </c>
      <c r="F13" s="6">
        <f>IF(AND(AN28="",AL10="",ISNA(F$32),ISNA($AH13)),3,"")</f>
      </c>
      <c r="G13" s="5">
        <f>IF(AND(AL28="",AM10="",ISNA(G$32),ISNA($AF13)),1,"")</f>
      </c>
      <c r="H13" s="5">
        <f>IF(AND(AM28="",AM10="",ISNA(H$32),ISNA($AG13)),2,"")</f>
        <v>2</v>
      </c>
      <c r="I13" s="5">
        <f>IF(AND(AN28="",AM10="",ISNA(I$32),ISNA($AH13)),3,"")</f>
        <v>3</v>
      </c>
      <c r="J13" s="6">
        <f>IF(AND(AL28="",AN10="",ISNA(J$32),ISNA($AF13)),1,"")</f>
      </c>
      <c r="K13" s="6">
        <f>IF(AND(AM28="",AN10="",ISNA(K$32),ISNA($AG13)),2,"")</f>
      </c>
      <c r="L13" s="9">
        <f>IF(AND(AN28="",AN10="",ISNA(L$32),ISNA($AH13)),3,"")</f>
      </c>
      <c r="M13" s="4">
        <f>IF(AND(AO28="",AO10="",ISNA(M$32),ISNA($AF13)),1,"")</f>
      </c>
      <c r="N13" s="5">
        <f>IF(AND(AP28="",AO10="",ISNA(N$32),ISNA($AG13)),2,"")</f>
      </c>
      <c r="O13" s="5">
        <f>IF(AND(AQ28="",AO10="",ISNA(O$32),ISNA($AH13)),3,"")</f>
      </c>
      <c r="P13" s="6">
        <f>IF(AND(AO28="",AP10="",ISNA(P$32),ISNA($AF13)),1,"")</f>
        <v>1</v>
      </c>
      <c r="Q13" s="6">
        <f>IF(AND(AP28="",AP10="",ISNA(Q$32),ISNA($AG13)),2,"")</f>
        <v>2</v>
      </c>
      <c r="R13" s="6">
        <f>IF(AND(AQ28="",AP10="",ISNA(R$32),ISNA($AH13)),3,"")</f>
      </c>
      <c r="S13" s="5">
        <f>IF(AND(AO28="",AQ10="",ISNA(S$32),ISNA($AF13)),1,"")</f>
      </c>
      <c r="T13" s="5">
        <f>IF(AND(AP28="",AQ10="",ISNA(T$32),ISNA($AG13)),2,"")</f>
      </c>
      <c r="U13" s="7">
        <f>IF(AND(AQ28="",AQ10="",ISNA(U$32),ISNA($AH13)),3,"")</f>
      </c>
      <c r="V13" s="8">
        <f>IF(AND(AR28="",AR10="",ISNA(V$32),ISNA($AF13)),1,"")</f>
      </c>
      <c r="W13" s="6">
        <f>IF(AND(AS28="",AR10="",ISNA(W$32),ISNA($AG13)),2,"")</f>
      </c>
      <c r="X13" s="6">
        <f>IF(AND(AT28="",AR10="",ISNA(X$32),ISNA($AH13)),3,"")</f>
        <v>3</v>
      </c>
      <c r="Y13" s="5">
        <f>IF(AND(AR28="",AS10="",ISNA(Y$32),ISNA($AF13)),1,"")</f>
        <v>1</v>
      </c>
      <c r="Z13" s="5">
        <f>IF(AND(AS28="",AS10="",ISNA(Z$32),ISNA($AG13)),2,"")</f>
      </c>
      <c r="AA13" s="5">
        <f>IF(AND(AT28="",AS10="",ISNA(AA$32),ISNA($AH13)),3,"")</f>
      </c>
      <c r="AB13" s="6">
        <f>IF(AND(AR28="",AT10="",ISNA(AB$32),ISNA($AF13)),1,"")</f>
        <v>1</v>
      </c>
      <c r="AC13" s="6">
        <f>IF(AND(AS28="",AT10="",ISNA(AC$32),ISNA($AG13)),2,"")</f>
      </c>
      <c r="AD13" s="9">
        <f>IF(AND(AT28="",AT10="",ISNA(AD$32),ISNA($AH13)),3,"")</f>
        <v>3</v>
      </c>
      <c r="AF13" s="10" t="e">
        <f>HLOOKUP(1,$AL$10:$AT$10,1,FALSE)</f>
        <v>#N/A</v>
      </c>
      <c r="AG13" s="10" t="e">
        <f>HLOOKUP(2,$AL$10:$AT$10,1,FALSE)</f>
        <v>#N/A</v>
      </c>
      <c r="AH13" s="11" t="e">
        <f>HLOOKUP(3,$AL$10:$AT$10,1,FALSE)</f>
        <v>#N/A</v>
      </c>
      <c r="AJ13" s="1"/>
      <c r="AK13" s="19"/>
      <c r="AL13" s="56">
        <v>3</v>
      </c>
      <c r="AM13" s="41"/>
      <c r="AN13" s="43"/>
      <c r="AO13" s="40"/>
      <c r="AP13" s="41"/>
      <c r="AQ13" s="43"/>
      <c r="AR13" s="56">
        <v>1</v>
      </c>
      <c r="AS13" s="41"/>
      <c r="AT13" s="42">
        <v>9</v>
      </c>
      <c r="AU13" s="20"/>
    </row>
    <row r="14" spans="4:47" ht="15.75" thickBot="1">
      <c r="D14" s="16">
        <f>IF(AND(AL29="",AL10="",ISNA(D$33),ISNA($AF14)),4,"")</f>
      </c>
      <c r="E14" s="14">
        <f>IF(AND(AM29="",AL10="",ISNA(E$33),ISNA($AG14)),5,"")</f>
      </c>
      <c r="F14" s="14">
        <f>IF(AND(AN29="",AL10="",ISNA(F$33),ISNA($AH14)),6,"")</f>
        <v>6</v>
      </c>
      <c r="G14" s="13">
        <f>IF(AND(AL29="",AM10="",ISNA(G$33),ISNA($AF14)),4,"")</f>
      </c>
      <c r="H14" s="13">
        <f>IF(AND(AM29="",AM10="",ISNA(H$33),ISNA($AG14)),5,"")</f>
      </c>
      <c r="I14" s="13">
        <f>IF(AND(AN29="",AM10="",ISNA(I$33),ISNA($AH14)),6,"")</f>
        <v>6</v>
      </c>
      <c r="J14" s="14">
        <f>IF(AND(AL29="",AN10="",ISNA(J$33),ISNA($AF14)),4,"")</f>
      </c>
      <c r="K14" s="14">
        <f>IF(AND(AM29="",AN10="",ISNA(K$33),ISNA($AG14)),5,"")</f>
      </c>
      <c r="L14" s="17">
        <f>IF(AND(AN29="",AN10="",ISNA(L$33),ISNA($AH14)),6,"")</f>
      </c>
      <c r="M14" s="12">
        <f>IF(AND(AO29="",AO10="",ISNA(M$33),ISNA($AF14)),4,"")</f>
      </c>
      <c r="N14" s="13">
        <f>IF(AND(AP29="",AO10="",ISNA(N$33),ISNA($AG14)),5,"")</f>
      </c>
      <c r="O14" s="13">
        <f>IF(AND(AQ29="",AO10="",ISNA(O$33),ISNA($AH14)),6,"")</f>
      </c>
      <c r="P14" s="14">
        <f>IF(AND(AO29="",AP10="",ISNA(P$33),ISNA($AF14)),4,"")</f>
      </c>
      <c r="Q14" s="14">
        <f>IF(AND(AP29="",AP10="",ISNA(Q$33),ISNA($AG14)),5,"")</f>
      </c>
      <c r="R14" s="14">
        <f>IF(AND(AQ29="",AP10="",ISNA(R$33),ISNA($AH14)),6,"")</f>
        <v>6</v>
      </c>
      <c r="S14" s="13">
        <f>IF(AND(AO29="",AQ10="",ISNA(S$33),ISNA($AF14)),4,"")</f>
      </c>
      <c r="T14" s="13">
        <f>IF(AND(AP29="",AQ10="",ISNA(T$33),ISNA($AG14)),5,"")</f>
      </c>
      <c r="U14" s="15">
        <f>IF(AND(AQ29="",AQ10="",ISNA(U$33),ISNA($AH14)),6,"")</f>
      </c>
      <c r="V14" s="16">
        <f>IF(AND(AR29="",AR10="",ISNA(V$33),ISNA($AF14)),4,"")</f>
      </c>
      <c r="W14" s="14">
        <f>IF(AND(AS29="",AR10="",ISNA(W$33),ISNA($AG14)),5,"")</f>
      </c>
      <c r="X14" s="14">
        <f>IF(AND(AT29="",AR10="",ISNA(X$33),ISNA($AH14)),6,"")</f>
        <v>6</v>
      </c>
      <c r="Y14" s="13">
        <f>IF(AND(AR29="",AS10="",ISNA(Y$33),ISNA($AF14)),4,"")</f>
      </c>
      <c r="Z14" s="13">
        <f>IF(AND(AS29="",AS10="",ISNA(Z$33),ISNA($AG14)),5,"")</f>
      </c>
      <c r="AA14" s="13">
        <f>IF(AND(AT29="",AS10="",ISNA(AA$33),ISNA($AH14)),6,"")</f>
        <v>6</v>
      </c>
      <c r="AB14" s="14">
        <f>IF(AND(AR29="",AT10="",ISNA(AB$33),ISNA($AF14)),4,"")</f>
      </c>
      <c r="AC14" s="14">
        <f>IF(AND(AS29="",AT10="",ISNA(AC$33),ISNA($AG14)),5,"")</f>
      </c>
      <c r="AD14" s="17">
        <f>IF(AND(AT29="",AT10="",ISNA(AD$33),ISNA($AH14)),6,"")</f>
      </c>
      <c r="AF14" s="10">
        <f>HLOOKUP(4,$AL$10:$AT$10,1,FALSE)</f>
        <v>4</v>
      </c>
      <c r="AG14" s="10">
        <f>HLOOKUP(5,$AL$10:$AT$10,1,FALSE)</f>
        <v>5</v>
      </c>
      <c r="AH14" s="11" t="e">
        <f>HLOOKUP(6,$AL$10:$AT$10,1,FALSE)</f>
        <v>#N/A</v>
      </c>
      <c r="AJ14" s="1"/>
      <c r="AK14" s="19"/>
      <c r="AL14" s="47">
        <v>1</v>
      </c>
      <c r="AM14" s="48"/>
      <c r="AN14" s="46"/>
      <c r="AO14" s="47">
        <v>4</v>
      </c>
      <c r="AP14" s="48"/>
      <c r="AQ14" s="46"/>
      <c r="AR14" s="44"/>
      <c r="AS14" s="45">
        <v>3</v>
      </c>
      <c r="AT14" s="46"/>
      <c r="AU14" s="20"/>
    </row>
    <row r="15" spans="4:47" ht="15.75" thickBot="1">
      <c r="D15" s="16">
        <f>IF(AND(AL30="",AL10="",ISNA(D$34),ISNA($AF15)),7,"")</f>
        <v>7</v>
      </c>
      <c r="E15" s="14">
        <f>IF(AND(AM30="",AL10="",ISNA(E$34),ISNA($AG15)),8,"")</f>
      </c>
      <c r="F15" s="14">
        <f>IF(AND(AN30="",AL10="",ISNA(F$34),ISNA($AH15)),9,"")</f>
        <v>9</v>
      </c>
      <c r="G15" s="13">
        <f>IF(AND(AL30="",AM10="",ISNA(G$34),ISNA($AF15)),7,"")</f>
        <v>7</v>
      </c>
      <c r="H15" s="13">
        <f>IF(AND(AM30="",AM10="",ISNA(H$34),ISNA($AG15)),8,"")</f>
      </c>
      <c r="I15" s="13">
        <f>IF(AND(AN30="",AM10="",ISNA(I$34),ISNA($AH15)),9,"")</f>
      </c>
      <c r="J15" s="14">
        <f>IF(AND(AL30="",AN10="",ISNA(J$34),ISNA($AF15)),7,"")</f>
      </c>
      <c r="K15" s="14">
        <f>IF(AND(AM30="",AN10="",ISNA(K$34),ISNA($AG15)),8,"")</f>
      </c>
      <c r="L15" s="17">
        <f>IF(AND(AN30="",AN10="",ISNA(L$34),ISNA($AH15)),9,"")</f>
      </c>
      <c r="M15" s="12">
        <f>IF(AND(AO30="",AO10="",ISNA(M$34),ISNA($AF15)),7,"")</f>
      </c>
      <c r="N15" s="13">
        <f>IF(AND(AP30="",AO10="",ISNA(N$34),ISNA($AG15)),8,"")</f>
      </c>
      <c r="O15" s="13">
        <f>IF(AND(AQ30="",AO10="",ISNA(O$34),ISNA($AH15)),9,"")</f>
      </c>
      <c r="P15" s="14">
        <f>IF(AND(AO30="",AP10="",ISNA(P$34),ISNA($AF15)),7,"")</f>
      </c>
      <c r="Q15" s="14">
        <f>IF(AND(AP30="",AP10="",ISNA(Q$34),ISNA($AG15)),8,"")</f>
      </c>
      <c r="R15" s="14">
        <f>IF(AND(AQ30="",AP10="",ISNA(R$34),ISNA($AH15)),9,"")</f>
      </c>
      <c r="S15" s="13">
        <f>IF(AND(AO30="",AQ10="",ISNA(S$34),ISNA($AF15)),7,"")</f>
      </c>
      <c r="T15" s="13">
        <f>IF(AND(AP30="",AQ10="",ISNA(T$34),ISNA($AG15)),8,"")</f>
      </c>
      <c r="U15" s="15">
        <f>IF(AND(AQ30="",AQ10="",ISNA(U$34),ISNA($AH15)),9,"")</f>
      </c>
      <c r="V15" s="16">
        <f>IF(AND(AR30="",AR10="",ISNA(V$34),ISNA($AF15)),7,"")</f>
      </c>
      <c r="W15" s="14">
        <f>IF(AND(AS30="",AR10="",ISNA(W$34),ISNA($AG15)),8,"")</f>
      </c>
      <c r="X15" s="14">
        <f>IF(AND(AT30="",AR10="",ISNA(X$34),ISNA($AH15)),9,"")</f>
        <v>9</v>
      </c>
      <c r="Y15" s="13">
        <f>IF(AND(AR30="",AS10="",ISNA(Y$34),ISNA($AF15)),7,"")</f>
      </c>
      <c r="Z15" s="13">
        <f>IF(AND(AS30="",AS10="",ISNA(Z$34),ISNA($AG15)),8,"")</f>
      </c>
      <c r="AA15" s="13">
        <f>IF(AND(AT30="",AS10="",ISNA(AA$34),ISNA($AH15)),9,"")</f>
        <v>9</v>
      </c>
      <c r="AB15" s="14">
        <f>IF(AND(AR30="",AT10="",ISNA(AB$34),ISNA($AF15)),7,"")</f>
      </c>
      <c r="AC15" s="14">
        <f>IF(AND(AS30="",AT10="",ISNA(AC$34),ISNA($AG15)),8,"")</f>
      </c>
      <c r="AD15" s="17">
        <f>IF(AND(AT30="",AT10="",ISNA(AD$34),ISNA($AH15)),9,"")</f>
      </c>
      <c r="AF15" s="10" t="e">
        <f>HLOOKUP(7,$AL$10:$AT$10,1,FALSE)</f>
        <v>#N/A</v>
      </c>
      <c r="AG15" s="10">
        <f>HLOOKUP(8,$AL$10:$AT$10,1,FALSE)</f>
        <v>8</v>
      </c>
      <c r="AH15" s="11" t="e">
        <f>HLOOKUP(9,$AL$10:$AT$10,1,FALSE)</f>
        <v>#N/A</v>
      </c>
      <c r="AJ15" s="1"/>
      <c r="AK15" s="19"/>
      <c r="AL15" s="50"/>
      <c r="AM15" s="54"/>
      <c r="AN15" s="52"/>
      <c r="AO15" s="53">
        <v>1</v>
      </c>
      <c r="AP15" s="54"/>
      <c r="AQ15" s="55">
        <v>7</v>
      </c>
      <c r="AR15" s="50"/>
      <c r="AS15" s="51">
        <v>5</v>
      </c>
      <c r="AT15" s="52"/>
      <c r="AU15" s="20"/>
    </row>
    <row r="16" spans="4:47" ht="15.75" thickBot="1">
      <c r="D16" s="12">
        <f>IF(AND(AL28="",AL11="",ISNA(D$32),ISNA($AF16)),1,"")</f>
      </c>
      <c r="E16" s="13">
        <f>IF(AND(AM28="",AL11="",ISNA(E$32),ISNA($AG16)),2,"")</f>
      </c>
      <c r="F16" s="13">
        <f>IF(AND(AN28="",AL11="",ISNA(F$32),ISNA($AH16)),3,"")</f>
      </c>
      <c r="G16" s="14">
        <f>IF(AND(AL28="",AM11="",ISNA(G$32),ISNA($AF16)),1,"")</f>
      </c>
      <c r="H16" s="14">
        <f>IF(AND(AM28="",AM11="",ISNA(H$32),ISNA($AG16)),2,"")</f>
      </c>
      <c r="I16" s="14">
        <f>IF(AND(AN28="",AM11="",ISNA(I$32),ISNA($AH16)),3,"")</f>
        <v>3</v>
      </c>
      <c r="J16" s="13">
        <f>IF(AND(AL28="",AN11="",ISNA(J$32),ISNA($AF16)),1,"")</f>
      </c>
      <c r="K16" s="13">
        <f>IF(AND(AM28="",AN11="",ISNA(K$32),ISNA($AG16)),2,"")</f>
      </c>
      <c r="L16" s="15">
        <f>IF(AND(AN28="",AN11="",ISNA(L$32),ISNA($AH16)),3,"")</f>
      </c>
      <c r="M16" s="16">
        <f>IF(AND(AO28="",AO11="",ISNA(M$32),ISNA($AF16)),1,"")</f>
      </c>
      <c r="N16" s="14">
        <f>IF(AND(AP28="",AO11="",ISNA(N$32),ISNA($AG16)),2,"")</f>
      </c>
      <c r="O16" s="14">
        <f>IF(AND(AQ28="",AO11="",ISNA(O$32),ISNA($AH16)),3,"")</f>
      </c>
      <c r="P16" s="13">
        <f>IF(AND(AO28="",AP11="",ISNA(P$32),ISNA($AF16)),1,"")</f>
        <v>1</v>
      </c>
      <c r="Q16" s="13">
        <f>IF(AND(AP28="",AP11="",ISNA(Q$32),ISNA($AG16)),2,"")</f>
      </c>
      <c r="R16" s="13">
        <f>IF(AND(AQ28="",AP11="",ISNA(R$32),ISNA($AH16)),3,"")</f>
      </c>
      <c r="S16" s="14">
        <f>IF(AND(AO28="",AQ11="",ISNA(S$32),ISNA($AF16)),1,"")</f>
      </c>
      <c r="T16" s="14">
        <f>IF(AND(AP28="",AQ11="",ISNA(T$32),ISNA($AG16)),2,"")</f>
      </c>
      <c r="U16" s="17">
        <f>IF(AND(AQ28="",AQ11="",ISNA(U$32),ISNA($AH16)),3,"")</f>
      </c>
      <c r="V16" s="12">
        <f>IF(AND(AR28="",AR11="",ISNA(V$32),ISNA($AF16)),1,"")</f>
      </c>
      <c r="W16" s="13">
        <f>IF(AND(AS28="",AR11="",ISNA(W$32),ISNA($AG16)),2,"")</f>
      </c>
      <c r="X16" s="13">
        <f>IF(AND(AT28="",AR11="",ISNA(X$32),ISNA($AH16)),3,"")</f>
      </c>
      <c r="Y16" s="14">
        <f>IF(AND(AR28="",AS11="",ISNA(Y$32),ISNA($AF16)),1,"")</f>
        <v>1</v>
      </c>
      <c r="Z16" s="14">
        <f>IF(AND(AS28="",AS11="",ISNA(Z$32),ISNA($AG16)),2,"")</f>
      </c>
      <c r="AA16" s="14">
        <f>IF(AND(AT28="",AS11="",ISNA(AA$32),ISNA($AH16)),3,"")</f>
      </c>
      <c r="AB16" s="13">
        <f>IF(AND(AR28="",AT11="",ISNA(AB$32),ISNA($AF16)),1,"")</f>
        <v>1</v>
      </c>
      <c r="AC16" s="13">
        <f>IF(AND(AS28="",AT11="",ISNA(AC$32),ISNA($AG16)),2,"")</f>
      </c>
      <c r="AD16" s="15">
        <f>IF(AND(AT28="",AT11="",ISNA(AD$32),ISNA($AH16)),3,"")</f>
        <v>3</v>
      </c>
      <c r="AF16" s="10" t="e">
        <f>HLOOKUP(1,$AL$11:$AT$11,1,FALSE)</f>
        <v>#N/A</v>
      </c>
      <c r="AG16" s="10">
        <f>HLOOKUP(2,$AL$11:$AT$11,1,FALSE)</f>
        <v>2</v>
      </c>
      <c r="AH16" s="11" t="e">
        <f>HLOOKUP(3,$AL$11:$AT$11,1,FALSE)</f>
        <v>#N/A</v>
      </c>
      <c r="AI16" s="1"/>
      <c r="AJ16" s="1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20"/>
    </row>
    <row r="17" spans="4:45" ht="15.75" thickBot="1">
      <c r="D17" s="12">
        <f>IF(AND(AL29="",AL11="",ISNA(D$33),ISNA($AF17)),4,"")</f>
      </c>
      <c r="E17" s="13">
        <f>IF(AND(AM29="",AL11="",ISNA(E$33),ISNA($AG17)),5,"")</f>
        <v>5</v>
      </c>
      <c r="F17" s="13">
        <f>IF(AND(AN29="",AL11="",ISNA(F$33),ISNA($AH17)),6,"")</f>
        <v>6</v>
      </c>
      <c r="G17" s="14">
        <f>IF(AND(AL29="",AM11="",ISNA(G$33),ISNA($AF17)),4,"")</f>
      </c>
      <c r="H17" s="14">
        <f>IF(AND(AM29="",AM11="",ISNA(H$33),ISNA($AG17)),5,"")</f>
        <v>5</v>
      </c>
      <c r="I17" s="14">
        <f>IF(AND(AN29="",AM11="",ISNA(I$33),ISNA($AH17)),6,"")</f>
        <v>6</v>
      </c>
      <c r="J17" s="13">
        <f>IF(AND(AL29="",AN11="",ISNA(J$33),ISNA($AF17)),4,"")</f>
      </c>
      <c r="K17" s="13">
        <f>IF(AND(AM29="",AN11="",ISNA(K$33),ISNA($AG17)),5,"")</f>
      </c>
      <c r="L17" s="15">
        <f>IF(AND(AN29="",AN11="",ISNA(L$33),ISNA($AH17)),6,"")</f>
      </c>
      <c r="M17" s="16">
        <f>IF(AND(AO29="",AO11="",ISNA(M$33),ISNA($AF17)),4,"")</f>
      </c>
      <c r="N17" s="14">
        <f>IF(AND(AP29="",AO11="",ISNA(N$33),ISNA($AG17)),5,"")</f>
      </c>
      <c r="O17" s="14">
        <f>IF(AND(AQ29="",AO11="",ISNA(O$33),ISNA($AH17)),6,"")</f>
      </c>
      <c r="P17" s="13">
        <f>IF(AND(AO29="",AP11="",ISNA(P$33),ISNA($AF17)),4,"")</f>
      </c>
      <c r="Q17" s="13">
        <f>IF(AND(AP29="",AP11="",ISNA(Q$33),ISNA($AG17)),5,"")</f>
      </c>
      <c r="R17" s="13">
        <f>IF(AND(AQ29="",AP11="",ISNA(R$33),ISNA($AH17)),6,"")</f>
        <v>6</v>
      </c>
      <c r="S17" s="14">
        <f>IF(AND(AO29="",AQ11="",ISNA(S$33),ISNA($AF17)),4,"")</f>
      </c>
      <c r="T17" s="14">
        <f>IF(AND(AP29="",AQ11="",ISNA(T$33),ISNA($AG17)),5,"")</f>
      </c>
      <c r="U17" s="17">
        <f>IF(AND(AQ29="",AQ11="",ISNA(U$33),ISNA($AH17)),6,"")</f>
      </c>
      <c r="V17" s="12">
        <f>IF(AND(AR29="",AR11="",ISNA(V$33),ISNA($AF17)),4,"")</f>
      </c>
      <c r="W17" s="13">
        <f>IF(AND(AS29="",AR11="",ISNA(W$33),ISNA($AG17)),5,"")</f>
      </c>
      <c r="X17" s="13">
        <f>IF(AND(AT29="",AR11="",ISNA(X$33),ISNA($AH17)),6,"")</f>
      </c>
      <c r="Y17" s="14">
        <f>IF(AND(AR29="",AS11="",ISNA(Y$33),ISNA($AF17)),4,"")</f>
        <v>4</v>
      </c>
      <c r="Z17" s="14">
        <f>IF(AND(AS29="",AS11="",ISNA(Z$33),ISNA($AG17)),5,"")</f>
      </c>
      <c r="AA17" s="14">
        <f>IF(AND(AT29="",AS11="",ISNA(AA$33),ISNA($AH17)),6,"")</f>
        <v>6</v>
      </c>
      <c r="AB17" s="13">
        <f>IF(AND(AR29="",AT11="",ISNA(AB$33),ISNA($AF17)),4,"")</f>
      </c>
      <c r="AC17" s="13">
        <f>IF(AND(AS29="",AT11="",ISNA(AC$33),ISNA($AG17)),5,"")</f>
        <v>5</v>
      </c>
      <c r="AD17" s="15">
        <f>IF(AND(AT29="",AT11="",ISNA(AD$33),ISNA($AH17)),6,"")</f>
      </c>
      <c r="AF17" s="10" t="e">
        <f>HLOOKUP(4,$AL$11:$AT$11,1,FALSE)</f>
        <v>#N/A</v>
      </c>
      <c r="AG17" s="10" t="e">
        <f>HLOOKUP(5,$AL$11:$AT$11,1,FALSE)</f>
        <v>#N/A</v>
      </c>
      <c r="AH17" s="11" t="e">
        <f>HLOOKUP(6,$AL$11:$AT$11,1,FALSE)</f>
        <v>#N/A</v>
      </c>
      <c r="AI17" s="2"/>
      <c r="AJ17" s="38" t="s">
        <v>4</v>
      </c>
      <c r="AS17" s="38" t="s">
        <v>5</v>
      </c>
    </row>
    <row r="18" spans="4:36" ht="15.75" thickBot="1">
      <c r="D18" s="12">
        <f>IF(AND(AL30="",AL11="",ISNA(D$34),ISNA($AF18)),7,"")</f>
      </c>
      <c r="E18" s="13">
        <f>IF(AND(AM30="",AL11="",ISNA(E$34),ISNA($AG18)),8,"")</f>
      </c>
      <c r="F18" s="13">
        <f>IF(AND(AN30="",AL11="",ISNA(F$34),ISNA($AH18)),9,"")</f>
      </c>
      <c r="G18" s="14">
        <f>IF(AND(AL30="",AM11="",ISNA(G$34),ISNA($AF18)),7,"")</f>
      </c>
      <c r="H18" s="14">
        <f>IF(AND(AM30="",AM11="",ISNA(H$34),ISNA($AG18)),8,"")</f>
      </c>
      <c r="I18" s="14">
        <f>IF(AND(AN30="",AM11="",ISNA(I$34),ISNA($AH18)),9,"")</f>
      </c>
      <c r="J18" s="13">
        <f>IF(AND(AL30="",AN11="",ISNA(J$34),ISNA($AF18)),7,"")</f>
      </c>
      <c r="K18" s="13">
        <f>IF(AND(AM30="",AN11="",ISNA(K$34),ISNA($AG18)),8,"")</f>
      </c>
      <c r="L18" s="15">
        <f>IF(AND(AN30="",AN11="",ISNA(L$34),ISNA($AH18)),9,"")</f>
      </c>
      <c r="M18" s="16">
        <f>IF(AND(AO30="",AO11="",ISNA(M$34),ISNA($AF18)),7,"")</f>
      </c>
      <c r="N18" s="14">
        <f>IF(AND(AP30="",AO11="",ISNA(N$34),ISNA($AG18)),8,"")</f>
      </c>
      <c r="O18" s="14">
        <f>IF(AND(AQ30="",AO11="",ISNA(O$34),ISNA($AH18)),9,"")</f>
      </c>
      <c r="P18" s="13">
        <f>IF(AND(AO30="",AP11="",ISNA(P$34),ISNA($AF18)),7,"")</f>
      </c>
      <c r="Q18" s="13">
        <f>IF(AND(AP30="",AP11="",ISNA(Q$34),ISNA($AG18)),8,"")</f>
      </c>
      <c r="R18" s="13">
        <f>IF(AND(AQ30="",AP11="",ISNA(R$34),ISNA($AH18)),9,"")</f>
      </c>
      <c r="S18" s="14">
        <f>IF(AND(AO30="",AQ11="",ISNA(S$34),ISNA($AF18)),7,"")</f>
      </c>
      <c r="T18" s="14">
        <f>IF(AND(AP30="",AQ11="",ISNA(T$34),ISNA($AG18)),8,"")</f>
      </c>
      <c r="U18" s="17">
        <f>IF(AND(AQ30="",AQ11="",ISNA(U$34),ISNA($AH18)),9,"")</f>
      </c>
      <c r="V18" s="12">
        <f>IF(AND(AR30="",AR11="",ISNA(V$34),ISNA($AF18)),7,"")</f>
      </c>
      <c r="W18" s="13">
        <f>IF(AND(AS30="",AR11="",ISNA(W$34),ISNA($AG18)),8,"")</f>
      </c>
      <c r="X18" s="13">
        <f>IF(AND(AT30="",AR11="",ISNA(X$34),ISNA($AH18)),9,"")</f>
      </c>
      <c r="Y18" s="14">
        <f>IF(AND(AR30="",AS11="",ISNA(Y$34),ISNA($AF18)),7,"")</f>
      </c>
      <c r="Z18" s="14">
        <f>IF(AND(AS30="",AS11="",ISNA(Z$34),ISNA($AG18)),8,"")</f>
      </c>
      <c r="AA18" s="14">
        <f>IF(AND(AT30="",AS11="",ISNA(AA$34),ISNA($AH18)),9,"")</f>
      </c>
      <c r="AB18" s="13">
        <f>IF(AND(AR30="",AT11="",ISNA(AB$34),ISNA($AF18)),7,"")</f>
      </c>
      <c r="AC18" s="13">
        <f>IF(AND(AS30="",AT11="",ISNA(AC$34),ISNA($AG18)),8,"")</f>
      </c>
      <c r="AD18" s="15">
        <f>IF(AND(AT30="",AT11="",ISNA(AD$34),ISNA($AH18)),9,"")</f>
      </c>
      <c r="AF18" s="10">
        <f>HLOOKUP(7,$AL$11:$AT$11,1,FALSE)</f>
        <v>7</v>
      </c>
      <c r="AG18" s="10">
        <f>HLOOKUP(8,$AL$11:$AT$11,1,FALSE)</f>
        <v>8</v>
      </c>
      <c r="AH18" s="11">
        <f>HLOOKUP(9,$AL$11:$AT$11,1,FALSE)</f>
        <v>9</v>
      </c>
      <c r="AJ18" t="s">
        <v>9</v>
      </c>
    </row>
    <row r="19" spans="4:34" ht="15.75" thickBot="1">
      <c r="D19" s="16">
        <f>IF(AND(AL28="",AL12="",ISNA(D$32),ISNA($AF19)),1,"")</f>
      </c>
      <c r="E19" s="14">
        <f>IF(AND(AM28="",AL12="",ISNA(E$32),ISNA($AG19)),2,"")</f>
      </c>
      <c r="F19" s="14">
        <f>IF(AND(AN28="",AL12="",ISNA(F$32),ISNA($AH19)),3,"")</f>
      </c>
      <c r="G19" s="13">
        <f>IF(AND(AL28="",AM12="",ISNA(G$32),ISNA($AF19)),1,"")</f>
      </c>
      <c r="H19" s="13">
        <f>IF(AND(AM28="",AM12="",ISNA(H$32),ISNA($AG19)),2,"")</f>
        <v>2</v>
      </c>
      <c r="I19" s="13">
        <f>IF(AND(AN28="",AM12="",ISNA(I$32),ISNA($AH19)),3,"")</f>
      </c>
      <c r="J19" s="14">
        <f>IF(AND(AL28="",AN12="",ISNA(J$32),ISNA($AF19)),1,"")</f>
        <v>1</v>
      </c>
      <c r="K19" s="14">
        <f>IF(AND(AM28="",AN12="",ISNA(K$32),ISNA($AG19)),2,"")</f>
        <v>2</v>
      </c>
      <c r="L19" s="17">
        <f>IF(AND(AN28="",AN12="",ISNA(L$32),ISNA($AH19)),3,"")</f>
      </c>
      <c r="M19" s="12">
        <f>IF(AND(AO28="",AO12="",ISNA(M$32),ISNA($AF19)),1,"")</f>
      </c>
      <c r="N19" s="13">
        <f>IF(AND(AP28="",AO12="",ISNA(N$32),ISNA($AG19)),2,"")</f>
      </c>
      <c r="O19" s="13">
        <f>IF(AND(AQ28="",AO12="",ISNA(O$32),ISNA($AH19)),3,"")</f>
      </c>
      <c r="P19" s="14">
        <f>IF(AND(AO28="",AP12="",ISNA(P$32),ISNA($AF19)),1,"")</f>
        <v>1</v>
      </c>
      <c r="Q19" s="14">
        <f>IF(AND(AP28="",AP12="",ISNA(Q$32),ISNA($AG19)),2,"")</f>
        <v>2</v>
      </c>
      <c r="R19" s="14">
        <f>IF(AND(AQ28="",AP12="",ISNA(R$32),ISNA($AH19)),3,"")</f>
      </c>
      <c r="S19" s="13">
        <f>IF(AND(AO28="",AQ12="",ISNA(S$32),ISNA($AF19)),1,"")</f>
      </c>
      <c r="T19" s="13">
        <f>IF(AND(AP28="",AQ12="",ISNA(T$32),ISNA($AG19)),2,"")</f>
      </c>
      <c r="U19" s="15">
        <f>IF(AND(AQ28="",AQ12="",ISNA(U$32),ISNA($AH19)),3,"")</f>
      </c>
      <c r="V19" s="16">
        <f>IF(AND(AR28="",AR12="",ISNA(V$32),ISNA($AF19)),1,"")</f>
      </c>
      <c r="W19" s="14">
        <f>IF(AND(AS28="",AR12="",ISNA(W$32),ISNA($AG19)),2,"")</f>
      </c>
      <c r="X19" s="14">
        <f>IF(AND(AT28="",AR12="",ISNA(X$32),ISNA($AH19)),3,"")</f>
      </c>
      <c r="Y19" s="13">
        <f>IF(AND(AR28="",AS12="",ISNA(Y$32),ISNA($AF19)),1,"")</f>
        <v>1</v>
      </c>
      <c r="Z19" s="13">
        <f>IF(AND(AS28="",AS12="",ISNA(Z$32),ISNA($AG19)),2,"")</f>
      </c>
      <c r="AA19" s="13">
        <f>IF(AND(AT28="",AS12="",ISNA(AA$32),ISNA($AH19)),3,"")</f>
      </c>
      <c r="AB19" s="14">
        <f>IF(AND(AR28="",AT12="",ISNA(AB$32),ISNA($AF19)),1,"")</f>
        <v>1</v>
      </c>
      <c r="AC19" s="14">
        <f>IF(AND(AS28="",AT12="",ISNA(AC$32),ISNA($AG19)),2,"")</f>
      </c>
      <c r="AD19" s="17">
        <f>IF(AND(AT28="",AT12="",ISNA(AD$32),ISNA($AH19)),3,"")</f>
      </c>
      <c r="AF19" s="10" t="e">
        <f>HLOOKUP(1,$AL$12:$AT$12,1,FALSE)</f>
        <v>#N/A</v>
      </c>
      <c r="AG19" s="10" t="e">
        <f>HLOOKUP(2,$AL$12:$AT$12,1,FALSE)</f>
        <v>#N/A</v>
      </c>
      <c r="AH19" s="11">
        <f>HLOOKUP(3,$AL$12:$AT$12,1,FALSE)</f>
        <v>3</v>
      </c>
    </row>
    <row r="20" spans="4:38" ht="15.75" thickBot="1">
      <c r="D20" s="16">
        <f>IF(AND(AL29="",AL12="",ISNA(D$33),ISNA($AF20)),4,"")</f>
      </c>
      <c r="E20" s="14">
        <f>IF(AND(AM29="",AL12="",ISNA(E$33),ISNA($AG20)),5,"")</f>
        <v>5</v>
      </c>
      <c r="F20" s="14">
        <f>IF(AND(AN29="",AL12="",ISNA(F$33),ISNA($AH20)),6,"")</f>
        <v>6</v>
      </c>
      <c r="G20" s="13">
        <f>IF(AND(AL29="",AM12="",ISNA(G$33),ISNA($AF20)),4,"")</f>
      </c>
      <c r="H20" s="13">
        <f>IF(AND(AM29="",AM12="",ISNA(H$33),ISNA($AG20)),5,"")</f>
        <v>5</v>
      </c>
      <c r="I20" s="13">
        <f>IF(AND(AN29="",AM12="",ISNA(I$33),ISNA($AH20)),6,"")</f>
        <v>6</v>
      </c>
      <c r="J20" s="14">
        <f>IF(AND(AL29="",AN12="",ISNA(J$33),ISNA($AF20)),4,"")</f>
      </c>
      <c r="K20" s="14">
        <f>IF(AND(AM29="",AN12="",ISNA(K$33),ISNA($AG20)),5,"")</f>
        <v>5</v>
      </c>
      <c r="L20" s="17">
        <f>IF(AND(AN29="",AN12="",ISNA(L$33),ISNA($AH20)),6,"")</f>
        <v>6</v>
      </c>
      <c r="M20" s="12">
        <f>IF(AND(AO29="",AO12="",ISNA(M$33),ISNA($AF20)),4,"")</f>
      </c>
      <c r="N20" s="13">
        <f>IF(AND(AP29="",AO12="",ISNA(N$33),ISNA($AG20)),5,"")</f>
      </c>
      <c r="O20" s="13">
        <f>IF(AND(AQ29="",AO12="",ISNA(O$33),ISNA($AH20)),6,"")</f>
      </c>
      <c r="P20" s="14">
        <f>IF(AND(AO29="",AP12="",ISNA(P$33),ISNA($AF20)),4,"")</f>
      </c>
      <c r="Q20" s="14">
        <f>IF(AND(AP29="",AP12="",ISNA(Q$33),ISNA($AG20)),5,"")</f>
      </c>
      <c r="R20" s="14">
        <f>IF(AND(AQ29="",AP12="",ISNA(R$33),ISNA($AH20)),6,"")</f>
        <v>6</v>
      </c>
      <c r="S20" s="13">
        <f>IF(AND(AO29="",AQ12="",ISNA(S$33),ISNA($AF20)),4,"")</f>
      </c>
      <c r="T20" s="13">
        <f>IF(AND(AP29="",AQ12="",ISNA(T$33),ISNA($AG20)),5,"")</f>
      </c>
      <c r="U20" s="15">
        <f>IF(AND(AQ29="",AQ12="",ISNA(U$33),ISNA($AH20)),6,"")</f>
      </c>
      <c r="V20" s="16">
        <f>IF(AND(AR29="",AR12="",ISNA(V$33),ISNA($AF20)),4,"")</f>
      </c>
      <c r="W20" s="14">
        <f>IF(AND(AS29="",AR12="",ISNA(W$33),ISNA($AG20)),5,"")</f>
      </c>
      <c r="X20" s="14">
        <f>IF(AND(AT29="",AR12="",ISNA(X$33),ISNA($AH20)),6,"")</f>
      </c>
      <c r="Y20" s="13">
        <f>IF(AND(AR29="",AS12="",ISNA(Y$33),ISNA($AF20)),4,"")</f>
      </c>
      <c r="Z20" s="13">
        <f>IF(AND(AS29="",AS12="",ISNA(Z$33),ISNA($AG20)),5,"")</f>
      </c>
      <c r="AA20" s="13">
        <f>IF(AND(AT29="",AS12="",ISNA(AA$33),ISNA($AH20)),6,"")</f>
        <v>6</v>
      </c>
      <c r="AB20" s="14">
        <f>IF(AND(AR29="",AT12="",ISNA(AB$33),ISNA($AF20)),4,"")</f>
      </c>
      <c r="AC20" s="14">
        <f>IF(AND(AS29="",AT12="",ISNA(AC$33),ISNA($AG20)),5,"")</f>
        <v>5</v>
      </c>
      <c r="AD20" s="17">
        <f>IF(AND(AT29="",AT12="",ISNA(AD$33),ISNA($AH20)),6,"")</f>
      </c>
      <c r="AF20" s="10">
        <f>HLOOKUP(4,$AL$12:$AT$12,1,FALSE)</f>
        <v>4</v>
      </c>
      <c r="AG20" s="10" t="e">
        <f>HLOOKUP(5,$AL$12:$AT$12,1,FALSE)</f>
        <v>#N/A</v>
      </c>
      <c r="AH20" s="11" t="e">
        <f>HLOOKUP(6,$AL$12:$AT$12,1,FALSE)</f>
        <v>#N/A</v>
      </c>
      <c r="AL20" s="38" t="s">
        <v>1</v>
      </c>
    </row>
    <row r="21" spans="4:46" ht="15.75" thickBot="1">
      <c r="D21" s="25">
        <f>IF(AND(AL30="",AL12="",ISNA(D$34),ISNA($AF21)),7,"")</f>
      </c>
      <c r="E21" s="23">
        <f>IF(AND(AM30="",AL12="",ISNA(E$34),ISNA($AG21)),8,"")</f>
      </c>
      <c r="F21" s="23">
        <f>IF(AND(AN30="",AL12="",ISNA(F$34),ISNA($AH21)),9,"")</f>
        <v>9</v>
      </c>
      <c r="G21" s="22">
        <f>IF(AND(AL30="",AM12="",ISNA(G$34),ISNA($AF21)),7,"")</f>
      </c>
      <c r="H21" s="22">
        <f>IF(AND(AM30="",AM12="",ISNA(H$34),ISNA($AG21)),8,"")</f>
      </c>
      <c r="I21" s="22">
        <f>IF(AND(AN30="",AM12="",ISNA(I$34),ISNA($AH21)),9,"")</f>
      </c>
      <c r="J21" s="23">
        <f>IF(AND(AL30="",AN12="",ISNA(J$34),ISNA($AF21)),7,"")</f>
      </c>
      <c r="K21" s="23">
        <f>IF(AND(AM30="",AN12="",ISNA(K$34),ISNA($AG21)),8,"")</f>
      </c>
      <c r="L21" s="26">
        <f>IF(AND(AN30="",AN12="",ISNA(L$34),ISNA($AH21)),9,"")</f>
        <v>9</v>
      </c>
      <c r="M21" s="21">
        <f>IF(AND(AO30="",AO12="",ISNA(M$34),ISNA($AF21)),7,"")</f>
      </c>
      <c r="N21" s="22">
        <f>IF(AND(AP30="",AO12="",ISNA(N$34),ISNA($AG21)),8,"")</f>
      </c>
      <c r="O21" s="22">
        <f>IF(AND(AQ30="",AO12="",ISNA(O$34),ISNA($AH21)),9,"")</f>
      </c>
      <c r="P21" s="23">
        <f>IF(AND(AO30="",AP12="",ISNA(P$34),ISNA($AF21)),7,"")</f>
      </c>
      <c r="Q21" s="23">
        <f>IF(AND(AP30="",AP12="",ISNA(Q$34),ISNA($AG21)),8,"")</f>
      </c>
      <c r="R21" s="23">
        <f>IF(AND(AQ30="",AP12="",ISNA(R$34),ISNA($AH21)),9,"")</f>
      </c>
      <c r="S21" s="22">
        <f>IF(AND(AO30="",AQ12="",ISNA(S$34),ISNA($AF21)),7,"")</f>
      </c>
      <c r="T21" s="22">
        <f>IF(AND(AP30="",AQ12="",ISNA(T$34),ISNA($AG21)),8,"")</f>
      </c>
      <c r="U21" s="24">
        <f>IF(AND(AQ30="",AQ12="",ISNA(U$34),ISNA($AH21)),9,"")</f>
      </c>
      <c r="V21" s="25">
        <f>IF(AND(AR30="",AR12="",ISNA(V$34),ISNA($AF21)),7,"")</f>
      </c>
      <c r="W21" s="23">
        <f>IF(AND(AS30="",AR12="",ISNA(W$34),ISNA($AG21)),8,"")</f>
      </c>
      <c r="X21" s="23">
        <f>IF(AND(AT30="",AR12="",ISNA(X$34),ISNA($AH21)),9,"")</f>
      </c>
      <c r="Y21" s="22">
        <f>IF(AND(AR30="",AS12="",ISNA(Y$34),ISNA($AF21)),7,"")</f>
      </c>
      <c r="Z21" s="22">
        <f>IF(AND(AS30="",AS12="",ISNA(Z$34),ISNA($AG21)),8,"")</f>
        <v>8</v>
      </c>
      <c r="AA21" s="22">
        <f>IF(AND(AT30="",AS12="",ISNA(AA$34),ISNA($AH21)),9,"")</f>
        <v>9</v>
      </c>
      <c r="AB21" s="23">
        <f>IF(AND(AR30="",AT12="",ISNA(AB$34),ISNA($AF21)),7,"")</f>
      </c>
      <c r="AC21" s="23">
        <f>IF(AND(AS30="",AT12="",ISNA(AC$34),ISNA($AG21)),8,"")</f>
        <v>8</v>
      </c>
      <c r="AD21" s="26">
        <f>IF(AND(AT30="",AT12="",ISNA(AD$34),ISNA($AH21)),9,"")</f>
      </c>
      <c r="AF21" s="10">
        <f>HLOOKUP(7,$AL$12:$AT$12,1,FALSE)</f>
        <v>7</v>
      </c>
      <c r="AG21" s="10" t="e">
        <f>HLOOKUP(8,$AL$12:$AT$12,1,FALSE)</f>
        <v>#N/A</v>
      </c>
      <c r="AH21" s="11" t="e">
        <f>HLOOKUP(9,$AL$12:$AT$12,1,FALSE)</f>
        <v>#N/A</v>
      </c>
      <c r="AL21" s="36">
        <f>IF(AND(AL25=1,AO25=1,AR25=1,AL28=1,AO28=1,AR28=1,AL31=1,AO31=1,AR31=1),1,"")</f>
      </c>
      <c r="AM21" s="58">
        <f>IF(AND(AM25=2,AP25=2,AS25=2,AM28=2,AP28=2,AS28=2,AM31=2,AP31=2,AS31=2),2,"")</f>
      </c>
      <c r="AN21" s="58">
        <f>IF(AND(AN25=3,AQ25=3,AT25=3,AN28=3,AQ28=3,AT28=3,AN31=3,AQ31=3,AT31=3),3,"")</f>
      </c>
      <c r="AO21" s="58">
        <f>IF(AND(AL26=4,AO26=4,AR26=4,AL29=4,AO29=4,AR29=4,AL32=4,AO32=4,AR32=4),4,"")</f>
      </c>
      <c r="AP21" s="58">
        <f>IF(AND(AM26=5,AP26=5,AS26=5,AM29=5,AP29=5,AS29=5,AM32=5,AP32=5,AS32=5),5,"")</f>
      </c>
      <c r="AQ21" s="58">
        <f>IF(AND(AN26=6,AQ26=6,AT26=6,AN29=6,AQ29=6,AT29=6,AN32=6,AQ32=6,AT32=6),6,"")</f>
      </c>
      <c r="AR21" s="58">
        <f>IF(AND(AL27=7,AO27=7,AR27=7,AL30=7,AO30=7,AR30=7,AL33=7,AO33=7,AR33=7),7,"")</f>
      </c>
      <c r="AS21" s="58">
        <f>IF(AND(AM27=8,AP27=8,AS27=8,AM30=8,AP30=8,AS30=8,AM33=8,AP33=8,AS33=8),8,"")</f>
      </c>
      <c r="AT21" s="59">
        <f>IF(AND(AN27=9,AQ27=9,AT27=9,AN30=9,AQ30=9,AT30=9,AN33=9,AQ33=9,AT33=9),9,"")</f>
      </c>
    </row>
    <row r="22" spans="4:38" ht="15.75" thickBot="1">
      <c r="D22" s="4">
        <f>IF(AND(AL31="",AL13="",ISNA(D$32),ISNA($AF22)),1,"")</f>
      </c>
      <c r="E22" s="5">
        <f>IF(AND(AM31="",AL13="",ISNA(E$32),ISNA($AG22)),2,"")</f>
      </c>
      <c r="F22" s="5">
        <f>IF(AND(AN31="",AL13="",ISNA(F$32),ISNA($AH22)),3,"")</f>
      </c>
      <c r="G22" s="6">
        <f>IF(AND(AL31="",AM13="",ISNA(G$32),ISNA($AF22)),1,"")</f>
      </c>
      <c r="H22" s="6">
        <f>IF(AND(AM31="",AM13="",ISNA(H$32),ISNA($AG22)),2,"")</f>
        <v>2</v>
      </c>
      <c r="I22" s="6">
        <f>IF(AND(AN31="",AM13="",ISNA(I$32),ISNA($AH22)),3,"")</f>
      </c>
      <c r="J22" s="5">
        <f>IF(AND(AL31="",AN13="",ISNA(J$32),ISNA($AF22)),1,"")</f>
      </c>
      <c r="K22" s="5">
        <f>IF(AND(AM31="",AN13="",ISNA(K$32),ISNA($AG22)),2,"")</f>
        <v>2</v>
      </c>
      <c r="L22" s="7">
        <f>IF(AND(AN31="",AN13="",ISNA(L$32),ISNA($AH22)),3,"")</f>
      </c>
      <c r="M22" s="8">
        <f>IF(AND(AO31="",AO13="",ISNA(M$32),ISNA($AF22)),1,"")</f>
      </c>
      <c r="N22" s="6">
        <f>IF(AND(AP31="",AO13="",ISNA(N$32),ISNA($AG22)),2,"")</f>
        <v>2</v>
      </c>
      <c r="O22" s="6">
        <f>IF(AND(AQ31="",AO13="",ISNA(O$32),ISNA($AH22)),3,"")</f>
      </c>
      <c r="P22" s="5">
        <f>IF(AND(AO31="",AP13="",ISNA(P$32),ISNA($AF22)),1,"")</f>
      </c>
      <c r="Q22" s="5">
        <f>IF(AND(AP31="",AP13="",ISNA(Q$32),ISNA($AG22)),2,"")</f>
        <v>2</v>
      </c>
      <c r="R22" s="5">
        <f>IF(AND(AQ31="",AP13="",ISNA(R$32),ISNA($AH22)),3,"")</f>
      </c>
      <c r="S22" s="6">
        <f>IF(AND(AO31="",AQ13="",ISNA(S$32),ISNA($AF22)),1,"")</f>
      </c>
      <c r="T22" s="6">
        <f>IF(AND(AP31="",AQ13="",ISNA(T$32),ISNA($AG22)),2,"")</f>
        <v>2</v>
      </c>
      <c r="U22" s="9">
        <f>IF(AND(AQ31="",AQ13="",ISNA(U$32),ISNA($AH22)),3,"")</f>
      </c>
      <c r="V22" s="4">
        <f>IF(AND(AR31="",AR13="",ISNA(V$32),ISNA($AF22)),1,"")</f>
      </c>
      <c r="W22" s="5">
        <f>IF(AND(AS31="",AR13="",ISNA(W$32),ISNA($AG22)),2,"")</f>
      </c>
      <c r="X22" s="5">
        <f>IF(AND(AT31="",AR13="",ISNA(X$32),ISNA($AH22)),3,"")</f>
      </c>
      <c r="Y22" s="6">
        <f>IF(AND(AR31="",AS13="",ISNA(Y$32),ISNA($AF22)),1,"")</f>
      </c>
      <c r="Z22" s="6">
        <f>IF(AND(AS31="",AS13="",ISNA(Z$32),ISNA($AG22)),2,"")</f>
        <v>2</v>
      </c>
      <c r="AA22" s="6">
        <f>IF(AND(AT31="",AS13="",ISNA(AA$32),ISNA($AH22)),3,"")</f>
      </c>
      <c r="AB22" s="5">
        <f>IF(AND(AR31="",AT13="",ISNA(AB$32),ISNA($AF22)),1,"")</f>
      </c>
      <c r="AC22" s="5">
        <f>IF(AND(AS31="",AT13="",ISNA(AC$32),ISNA($AG22)),2,"")</f>
      </c>
      <c r="AD22" s="7">
        <f>IF(AND(AT31="",AT13="",ISNA(AD$32),ISNA($AH22)),3,"")</f>
      </c>
      <c r="AF22" s="10">
        <f>HLOOKUP(1,$AL$13:$AT$13,1,FALSE)</f>
        <v>1</v>
      </c>
      <c r="AG22" s="10" t="e">
        <f>HLOOKUP(2,$AL$13:$AT$13,1,FALSE)</f>
        <v>#N/A</v>
      </c>
      <c r="AH22" s="11">
        <f>HLOOKUP(3,$AL$13:$AT$13,1,FALSE)</f>
        <v>3</v>
      </c>
      <c r="AL22" s="38" t="s">
        <v>10</v>
      </c>
    </row>
    <row r="23" spans="4:34" ht="15.75" thickBot="1">
      <c r="D23" s="12">
        <f>IF(AND(AL32="",AL13="",ISNA(D$33),ISNA($AF23)),4,"")</f>
      </c>
      <c r="E23" s="13">
        <f>IF(AND(AM32="",AL13="",ISNA(E$33),ISNA($AG23)),5,"")</f>
      </c>
      <c r="F23" s="13">
        <f>IF(AND(AN32="",AL13="",ISNA(F$33),ISNA($AH23)),6,"")</f>
      </c>
      <c r="G23" s="14">
        <f>IF(AND(AL32="",AM13="",ISNA(G$33),ISNA($AF23)),4,"")</f>
        <v>4</v>
      </c>
      <c r="H23" s="14">
        <f>IF(AND(AM32="",AM13="",ISNA(H$33),ISNA($AG23)),5,"")</f>
        <v>5</v>
      </c>
      <c r="I23" s="14">
        <f>IF(AND(AN32="",AM13="",ISNA(I$33),ISNA($AH23)),6,"")</f>
        <v>6</v>
      </c>
      <c r="J23" s="13">
        <f>IF(AND(AL32="",AN13="",ISNA(J$33),ISNA($AF23)),4,"")</f>
      </c>
      <c r="K23" s="13">
        <f>IF(AND(AM32="",AN13="",ISNA(K$33),ISNA($AG23)),5,"")</f>
        <v>5</v>
      </c>
      <c r="L23" s="15">
        <f>IF(AND(AN32="",AN13="",ISNA(L$33),ISNA($AH23)),6,"")</f>
        <v>6</v>
      </c>
      <c r="M23" s="16">
        <f>IF(AND(AO32="",AO13="",ISNA(M$33),ISNA($AF23)),4,"")</f>
      </c>
      <c r="N23" s="14">
        <f>IF(AND(AP32="",AO13="",ISNA(N$33),ISNA($AG23)),5,"")</f>
        <v>5</v>
      </c>
      <c r="O23" s="14">
        <f>IF(AND(AQ32="",AO13="",ISNA(O$33),ISNA($AH23)),6,"")</f>
      </c>
      <c r="P23" s="13">
        <f>IF(AND(AO32="",AP13="",ISNA(P$33),ISNA($AF23)),4,"")</f>
      </c>
      <c r="Q23" s="13">
        <f>IF(AND(AP32="",AP13="",ISNA(Q$33),ISNA($AG23)),5,"")</f>
        <v>5</v>
      </c>
      <c r="R23" s="13">
        <f>IF(AND(AQ32="",AP13="",ISNA(R$33),ISNA($AH23)),6,"")</f>
        <v>6</v>
      </c>
      <c r="S23" s="14">
        <f>IF(AND(AO32="",AQ13="",ISNA(S$33),ISNA($AF23)),4,"")</f>
      </c>
      <c r="T23" s="14">
        <f>IF(AND(AP32="",AQ13="",ISNA(T$33),ISNA($AG23)),5,"")</f>
      </c>
      <c r="U23" s="17">
        <f>IF(AND(AQ32="",AQ13="",ISNA(U$33),ISNA($AH23)),6,"")</f>
        <v>6</v>
      </c>
      <c r="V23" s="12">
        <f>IF(AND(AR32="",AR13="",ISNA(V$33),ISNA($AF23)),4,"")</f>
      </c>
      <c r="W23" s="13">
        <f>IF(AND(AS32="",AR13="",ISNA(W$33),ISNA($AG23)),5,"")</f>
      </c>
      <c r="X23" s="13">
        <f>IF(AND(AT32="",AR13="",ISNA(X$33),ISNA($AH23)),6,"")</f>
      </c>
      <c r="Y23" s="14">
        <f>IF(AND(AR32="",AS13="",ISNA(Y$33),ISNA($AF23)),4,"")</f>
        <v>4</v>
      </c>
      <c r="Z23" s="14">
        <f>IF(AND(AS32="",AS13="",ISNA(Z$33),ISNA($AG23)),5,"")</f>
      </c>
      <c r="AA23" s="14">
        <f>IF(AND(AT32="",AS13="",ISNA(AA$33),ISNA($AH23)),6,"")</f>
        <v>6</v>
      </c>
      <c r="AB23" s="13">
        <f>IF(AND(AR32="",AT13="",ISNA(AB$33),ISNA($AF23)),4,"")</f>
      </c>
      <c r="AC23" s="13">
        <f>IF(AND(AS32="",AT13="",ISNA(AC$33),ISNA($AG23)),5,"")</f>
      </c>
      <c r="AD23" s="15">
        <f>IF(AND(AT32="",AT13="",ISNA(AD$33),ISNA($AH23)),6,"")</f>
      </c>
      <c r="AF23" s="10" t="e">
        <f>HLOOKUP(4,$AL$13:$AT$13,1,FALSE)</f>
        <v>#N/A</v>
      </c>
      <c r="AG23" s="10" t="e">
        <f>HLOOKUP(5,$AL$13:$AT$13,1,FALSE)</f>
        <v>#N/A</v>
      </c>
      <c r="AH23" s="11" t="e">
        <f>HLOOKUP(6,$AL$13:$AT$13,1,FALSE)</f>
        <v>#N/A</v>
      </c>
    </row>
    <row r="24" spans="4:34" ht="15.75" thickBot="1">
      <c r="D24" s="12">
        <f>IF(AND(AL33="",AL13="",ISNA(D$34),ISNA($AF24)),7,"")</f>
      </c>
      <c r="E24" s="13">
        <f>IF(AND(AM33="",AL13="",ISNA(E$34),ISNA($AG24)),8,"")</f>
      </c>
      <c r="F24" s="13">
        <f>IF(AND(AN33="",AL13="",ISNA(F$34),ISNA($AH24)),9,"")</f>
      </c>
      <c r="G24" s="14">
        <f>IF(AND(AL33="",AM13="",ISNA(G$34),ISNA($AF24)),7,"")</f>
        <v>7</v>
      </c>
      <c r="H24" s="14">
        <f>IF(AND(AM33="",AM13="",ISNA(H$34),ISNA($AG24)),8,"")</f>
      </c>
      <c r="I24" s="14">
        <f>IF(AND(AN33="",AM13="",ISNA(I$34),ISNA($AH24)),9,"")</f>
      </c>
      <c r="J24" s="13">
        <f>IF(AND(AL33="",AN13="",ISNA(J$34),ISNA($AF24)),7,"")</f>
        <v>7</v>
      </c>
      <c r="K24" s="13">
        <f>IF(AND(AM33="",AN13="",ISNA(K$34),ISNA($AG24)),8,"")</f>
      </c>
      <c r="L24" s="15">
        <f>IF(AND(AN33="",AN13="",ISNA(L$34),ISNA($AH24)),9,"")</f>
      </c>
      <c r="M24" s="16">
        <f>IF(AND(AO33="",AO13="",ISNA(M$34),ISNA($AF24)),7,"")</f>
      </c>
      <c r="N24" s="14">
        <f>IF(AND(AP33="",AO13="",ISNA(N$34),ISNA($AG24)),8,"")</f>
      </c>
      <c r="O24" s="14">
        <f>IF(AND(AQ33="",AO13="",ISNA(O$34),ISNA($AH24)),9,"")</f>
      </c>
      <c r="P24" s="13">
        <f>IF(AND(AO33="",AP13="",ISNA(P$34),ISNA($AF24)),7,"")</f>
      </c>
      <c r="Q24" s="13">
        <f>IF(AND(AP33="",AP13="",ISNA(Q$34),ISNA($AG24)),8,"")</f>
        <v>8</v>
      </c>
      <c r="R24" s="13">
        <f>IF(AND(AQ33="",AP13="",ISNA(R$34),ISNA($AH24)),9,"")</f>
      </c>
      <c r="S24" s="14">
        <f>IF(AND(AO33="",AQ13="",ISNA(S$34),ISNA($AF24)),7,"")</f>
      </c>
      <c r="T24" s="14">
        <f>IF(AND(AP33="",AQ13="",ISNA(T$34),ISNA($AG24)),8,"")</f>
      </c>
      <c r="U24" s="17">
        <f>IF(AND(AQ33="",AQ13="",ISNA(U$34),ISNA($AH24)),9,"")</f>
      </c>
      <c r="V24" s="12">
        <f>IF(AND(AR33="",AR13="",ISNA(V$34),ISNA($AF24)),7,"")</f>
      </c>
      <c r="W24" s="13">
        <f>IF(AND(AS33="",AR13="",ISNA(W$34),ISNA($AG24)),8,"")</f>
      </c>
      <c r="X24" s="13">
        <f>IF(AND(AT33="",AR13="",ISNA(X$34),ISNA($AH24)),9,"")</f>
      </c>
      <c r="Y24" s="14">
        <f>IF(AND(AR33="",AS13="",ISNA(Y$34),ISNA($AF24)),7,"")</f>
        <v>7</v>
      </c>
      <c r="Z24" s="14">
        <f>IF(AND(AS33="",AS13="",ISNA(Z$34),ISNA($AG24)),8,"")</f>
        <v>8</v>
      </c>
      <c r="AA24" s="14">
        <f>IF(AND(AT33="",AS13="",ISNA(AA$34),ISNA($AH24)),9,"")</f>
      </c>
      <c r="AB24" s="13">
        <f>IF(AND(AR33="",AT13="",ISNA(AB$34),ISNA($AF24)),7,"")</f>
      </c>
      <c r="AC24" s="13">
        <f>IF(AND(AS33="",AT13="",ISNA(AC$34),ISNA($AG24)),8,"")</f>
      </c>
      <c r="AD24" s="15">
        <f>IF(AND(AT33="",AT13="",ISNA(AD$34),ISNA($AH24)),9,"")</f>
      </c>
      <c r="AF24" s="10" t="e">
        <f>HLOOKUP(7,$AL$13:$AT$13,1,FALSE)</f>
        <v>#N/A</v>
      </c>
      <c r="AG24" s="10" t="e">
        <f>HLOOKUP(8,$AL$13:$AT$13,1,FALSE)</f>
        <v>#N/A</v>
      </c>
      <c r="AH24" s="11">
        <f>HLOOKUP(9,$AL$13:$AT$13,1,FALSE)</f>
        <v>9</v>
      </c>
    </row>
    <row r="25" spans="4:46" ht="15.75" thickBot="1">
      <c r="D25" s="16">
        <f>IF(AND(AL31="",AL14="",ISNA(D$32),ISNA($AF25)),1,"")</f>
      </c>
      <c r="E25" s="14">
        <f>IF(AND(AM31="",AL14="",ISNA(E$32),ISNA($AG25)),2,"")</f>
      </c>
      <c r="F25" s="14">
        <f>IF(AND(AN31="",AL14="",ISNA(F$32),ISNA($AH25)),3,"")</f>
      </c>
      <c r="G25" s="13">
        <f>IF(AND(AL31="",AM14="",ISNA(G$32),ISNA($AF25)),1,"")</f>
      </c>
      <c r="H25" s="13">
        <f>IF(AND(AM31="",AM14="",ISNA(H$32),ISNA($AG25)),2,"")</f>
        <v>2</v>
      </c>
      <c r="I25" s="13">
        <f>IF(AND(AN31="",AM14="",ISNA(I$32),ISNA($AH25)),3,"")</f>
      </c>
      <c r="J25" s="14">
        <f>IF(AND(AL31="",AN14="",ISNA(J$32),ISNA($AF25)),1,"")</f>
      </c>
      <c r="K25" s="14">
        <f>IF(AND(AM31="",AN14="",ISNA(K$32),ISNA($AG25)),2,"")</f>
        <v>2</v>
      </c>
      <c r="L25" s="17">
        <f>IF(AND(AN31="",AN14="",ISNA(L$32),ISNA($AH25)),3,"")</f>
      </c>
      <c r="M25" s="12">
        <f>IF(AND(AO31="",AO14="",ISNA(M$32),ISNA($AF25)),1,"")</f>
      </c>
      <c r="N25" s="13">
        <f>IF(AND(AP31="",AO14="",ISNA(N$32),ISNA($AG25)),2,"")</f>
      </c>
      <c r="O25" s="13">
        <f>IF(AND(AQ31="",AO14="",ISNA(O$32),ISNA($AH25)),3,"")</f>
      </c>
      <c r="P25" s="14">
        <f>IF(AND(AO31="",AP14="",ISNA(P$32),ISNA($AF25)),1,"")</f>
      </c>
      <c r="Q25" s="14">
        <f>IF(AND(AP31="",AP14="",ISNA(Q$32),ISNA($AG25)),2,"")</f>
        <v>2</v>
      </c>
      <c r="R25" s="14">
        <f>IF(AND(AQ31="",AP14="",ISNA(R$32),ISNA($AH25)),3,"")</f>
      </c>
      <c r="S25" s="13">
        <f>IF(AND(AO31="",AQ14="",ISNA(S$32),ISNA($AF25)),1,"")</f>
      </c>
      <c r="T25" s="13">
        <f>IF(AND(AP31="",AQ14="",ISNA(T$32),ISNA($AG25)),2,"")</f>
        <v>2</v>
      </c>
      <c r="U25" s="15">
        <f>IF(AND(AQ31="",AQ14="",ISNA(U$32),ISNA($AH25)),3,"")</f>
      </c>
      <c r="V25" s="16">
        <f>IF(AND(AR31="",AR14="",ISNA(V$32),ISNA($AF25)),1,"")</f>
      </c>
      <c r="W25" s="14">
        <f>IF(AND(AS31="",AR14="",ISNA(W$32),ISNA($AG25)),2,"")</f>
      </c>
      <c r="X25" s="14">
        <f>IF(AND(AT31="",AR14="",ISNA(X$32),ISNA($AH25)),3,"")</f>
      </c>
      <c r="Y25" s="13">
        <f>IF(AND(AR31="",AS14="",ISNA(Y$32),ISNA($AF25)),1,"")</f>
      </c>
      <c r="Z25" s="13">
        <f>IF(AND(AS31="",AS14="",ISNA(Z$32),ISNA($AG25)),2,"")</f>
      </c>
      <c r="AA25" s="13">
        <f>IF(AND(AT31="",AS14="",ISNA(AA$32),ISNA($AH25)),3,"")</f>
      </c>
      <c r="AB25" s="14">
        <f>IF(AND(AR31="",AT14="",ISNA(AB$32),ISNA($AF25)),1,"")</f>
      </c>
      <c r="AC25" s="14">
        <f>IF(AND(AS31="",AT14="",ISNA(AC$32),ISNA($AG25)),2,"")</f>
        <v>2</v>
      </c>
      <c r="AD25" s="17">
        <f>IF(AND(AT31="",AT14="",ISNA(AD$32),ISNA($AH25)),3,"")</f>
      </c>
      <c r="AF25" s="10">
        <f>HLOOKUP(1,$AL$14:$AT$14,1,FALSE)</f>
        <v>1</v>
      </c>
      <c r="AG25" s="10" t="e">
        <f>HLOOKUP(2,$AL$14:$AT$14,1,FALSE)</f>
        <v>#N/A</v>
      </c>
      <c r="AH25" s="11">
        <f>HLOOKUP(3,$AL$14:$AT$14,1,FALSE)</f>
        <v>3</v>
      </c>
      <c r="AL25" s="27">
        <f>IF(OR(AL7=1,AM7=1,AN7=1,AL8=1,AM8=1,AN8=1,AL9=1,AM9=1,AN9=1),1,"")</f>
        <v>1</v>
      </c>
      <c r="AM25" s="28">
        <f>IF(OR(AL7=2,AM7=2,AN7=2,AL8=2,AM8=2,AN8=2,AL9=2,AM9=2,AN9=2),2,"")</f>
        <v>2</v>
      </c>
      <c r="AN25" s="29">
        <f>IF(OR(AL7=3,AM7=3,AN7=3,AL8=3,AM8=3,AN8=3,AL9=3,AM9=3,AN9=3),3,"")</f>
        <v>3</v>
      </c>
      <c r="AO25" s="27">
        <f>IF(OR(AO7=1,AP7=1,AQ7=1,AO8=1,AP8=1,AQ8=1,AO9=1,AP9=1,AQ9=1),1,"")</f>
      </c>
      <c r="AP25" s="28">
        <f>IF(OR(AO7=2,AP7=2,AQ7=2,AO8=2,AP8=2,AQ8=2,AO9=2,AP9=2,AQ9=2),2,"")</f>
      </c>
      <c r="AQ25" s="29">
        <f>IF(OR(AO7=3,AP7=3,AQ7=3,AO8=3,AP8=3,AQ8=3,AO9=3,AP9=3,AQ9=3),3,"")</f>
        <v>3</v>
      </c>
      <c r="AR25" s="27">
        <f>IF(OR(AR7=1,AS7=1,AT7=1,AR8=1,AS8=1,AT8=1,AR9=1,AS9=1,AT9=1),1,"")</f>
      </c>
      <c r="AS25" s="28">
        <f>IF(OR(AR7=2,AS7=2,AT7=2,AR8=2,AS8=2,AT8=2,AR9=2,AS9=2,AT9=2),2,"")</f>
      </c>
      <c r="AT25" s="29">
        <f>IF(OR(AR7=3,AS7=3,AT7=3,AR8=3,AS8=3,AT8=3,AR9=3,AS9=3,AT9=3),3,"")</f>
      </c>
    </row>
    <row r="26" spans="4:46" ht="15.75" thickBot="1">
      <c r="D26" s="16">
        <f>IF(AND(AL32="",AL14="",ISNA(D$33),ISNA($AF26)),4,"")</f>
      </c>
      <c r="E26" s="14">
        <f>IF(AND(AM32="",AL14="",ISNA(E$33),ISNA($AG26)),5,"")</f>
      </c>
      <c r="F26" s="14">
        <f>IF(AND(AN32="",AL14="",ISNA(F$33),ISNA($AH26)),6,"")</f>
      </c>
      <c r="G26" s="13">
        <f>IF(AND(AL32="",AM14="",ISNA(G$33),ISNA($AF26)),4,"")</f>
      </c>
      <c r="H26" s="13">
        <f>IF(AND(AM32="",AM14="",ISNA(H$33),ISNA($AG26)),5,"")</f>
        <v>5</v>
      </c>
      <c r="I26" s="13">
        <f>IF(AND(AN32="",AM14="",ISNA(I$33),ISNA($AH26)),6,"")</f>
        <v>6</v>
      </c>
      <c r="J26" s="14">
        <f>IF(AND(AL32="",AN14="",ISNA(J$33),ISNA($AF26)),4,"")</f>
      </c>
      <c r="K26" s="14">
        <f>IF(AND(AM32="",AN14="",ISNA(K$33),ISNA($AG26)),5,"")</f>
        <v>5</v>
      </c>
      <c r="L26" s="17">
        <f>IF(AND(AN32="",AN14="",ISNA(L$33),ISNA($AH26)),6,"")</f>
        <v>6</v>
      </c>
      <c r="M26" s="12">
        <f>IF(AND(AO32="",AO14="",ISNA(M$33),ISNA($AF26)),4,"")</f>
      </c>
      <c r="N26" s="13">
        <f>IF(AND(AP32="",AO14="",ISNA(N$33),ISNA($AG26)),5,"")</f>
      </c>
      <c r="O26" s="13">
        <f>IF(AND(AQ32="",AO14="",ISNA(O$33),ISNA($AH26)),6,"")</f>
      </c>
      <c r="P26" s="14">
        <f>IF(AND(AO32="",AP14="",ISNA(P$33),ISNA($AF26)),4,"")</f>
      </c>
      <c r="Q26" s="14">
        <f>IF(AND(AP32="",AP14="",ISNA(Q$33),ISNA($AG26)),5,"")</f>
        <v>5</v>
      </c>
      <c r="R26" s="14">
        <f>IF(AND(AQ32="",AP14="",ISNA(R$33),ISNA($AH26)),6,"")</f>
        <v>6</v>
      </c>
      <c r="S26" s="13">
        <f>IF(AND(AO32="",AQ14="",ISNA(S$33),ISNA($AF26)),4,"")</f>
      </c>
      <c r="T26" s="13">
        <f>IF(AND(AP32="",AQ14="",ISNA(T$33),ISNA($AG26)),5,"")</f>
      </c>
      <c r="U26" s="15">
        <f>IF(AND(AQ32="",AQ14="",ISNA(U$33),ISNA($AH26)),6,"")</f>
        <v>6</v>
      </c>
      <c r="V26" s="16">
        <f>IF(AND(AR32="",AR14="",ISNA(V$33),ISNA($AF26)),4,"")</f>
      </c>
      <c r="W26" s="14">
        <f>IF(AND(AS32="",AR14="",ISNA(W$33),ISNA($AG26)),5,"")</f>
      </c>
      <c r="X26" s="14">
        <f>IF(AND(AT32="",AR14="",ISNA(X$33),ISNA($AH26)),6,"")</f>
        <v>6</v>
      </c>
      <c r="Y26" s="13">
        <f>IF(AND(AR32="",AS14="",ISNA(Y$33),ISNA($AF26)),4,"")</f>
      </c>
      <c r="Z26" s="13">
        <f>IF(AND(AS32="",AS14="",ISNA(Z$33),ISNA($AG26)),5,"")</f>
      </c>
      <c r="AA26" s="13">
        <f>IF(AND(AT32="",AS14="",ISNA(AA$33),ISNA($AH26)),6,"")</f>
      </c>
      <c r="AB26" s="14">
        <f>IF(AND(AR32="",AT14="",ISNA(AB$33),ISNA($AF26)),4,"")</f>
      </c>
      <c r="AC26" s="14">
        <f>IF(AND(AS32="",AT14="",ISNA(AC$33),ISNA($AG26)),5,"")</f>
      </c>
      <c r="AD26" s="17">
        <f>IF(AND(AT32="",AT14="",ISNA(AD$33),ISNA($AH26)),6,"")</f>
      </c>
      <c r="AF26" s="10">
        <f>HLOOKUP(4,$AL$14:$AT$14,1,FALSE)</f>
        <v>4</v>
      </c>
      <c r="AG26" s="10" t="e">
        <f>HLOOKUP(5,$AL$14:$AT$14,1,FALSE)</f>
        <v>#N/A</v>
      </c>
      <c r="AH26" s="11" t="e">
        <f>HLOOKUP(6,$AL$14:$AT$14,1,FALSE)</f>
        <v>#N/A</v>
      </c>
      <c r="AL26" s="30">
        <f>IF(OR(AL7=4,AM7=4,AN7=4,AL8=4,AM8=4,AN8=4,AL9=4,AM9=4,AN9=4),4,"")</f>
      </c>
      <c r="AM26" s="31">
        <f>IF(OR(AL7=5,AM7=5,AN7=5,AL8=5,AM8=5,AN8=5,AL9=5,AM9=5,AN9=5),5,"")</f>
      </c>
      <c r="AN26" s="32">
        <f>IF(OR(AL7=6,AM7=6,AN7=6,AL8=6,AM8=6,AN8=6,AL9=6,AM9=6,AN9=6),6,"")</f>
      </c>
      <c r="AO26" s="30">
        <f>IF(OR(AO7=4,AP7=4,AQ7=4,AO8=4,AP8=4,AQ8=4,AO9=4,AP9=4,AQ9=4),4,"")</f>
      </c>
      <c r="AP26" s="31">
        <f>IF(OR(AO7=5,AP7=5,AQ7=5,AO8=5,AP8=5,AQ8=5,AO9=5,AP9=5,AQ9=5),5,"")</f>
      </c>
      <c r="AQ26" s="32">
        <f>IF(OR(AO7=6,AP7=6,AQ7=6,AO8=6,AP8=6,AQ8=6,AO9=6,AP9=6,AQ9=6),6,"")</f>
        <v>6</v>
      </c>
      <c r="AR26" s="30">
        <f>IF(OR(AR7=4,AS7=4,AT7=4,AR8=4,AS8=4,AT8=4,AR9=4,AS9=4,AT9=4),4,"")</f>
        <v>4</v>
      </c>
      <c r="AS26" s="31">
        <f>IF(OR(AR7=5,AS7=5,AT7=5,AR8=5,AS8=5,AT8=5,AR9=5,AS9=5,AT9=5),5,"")</f>
      </c>
      <c r="AT26" s="32">
        <f>IF(OR(AR7=6,AS7=6,AT7=6,AR8=6,AS8=6,AT8=6,AR9=6,AS9=6,AT9=6),6,"")</f>
        <v>6</v>
      </c>
    </row>
    <row r="27" spans="4:46" ht="15.75" thickBot="1">
      <c r="D27" s="16">
        <f>IF(AND(AL33="",AL14="",ISNA(D$34),ISNA($AF27)),7,"")</f>
      </c>
      <c r="E27" s="14">
        <f>IF(AND(AM33="",AL14="",ISNA(E$34),ISNA($AG27)),8,"")</f>
      </c>
      <c r="F27" s="14">
        <f>IF(AND(AN33="",AL14="",ISNA(F$34),ISNA($AH27)),9,"")</f>
      </c>
      <c r="G27" s="13">
        <f>IF(AND(AL33="",AM14="",ISNA(G$34),ISNA($AF27)),7,"")</f>
        <v>7</v>
      </c>
      <c r="H27" s="13">
        <f>IF(AND(AM33="",AM14="",ISNA(H$34),ISNA($AG27)),8,"")</f>
      </c>
      <c r="I27" s="13">
        <f>IF(AND(AN33="",AM14="",ISNA(I$34),ISNA($AH27)),9,"")</f>
      </c>
      <c r="J27" s="14">
        <f>IF(AND(AL33="",AN14="",ISNA(J$34),ISNA($AF27)),7,"")</f>
        <v>7</v>
      </c>
      <c r="K27" s="14">
        <f>IF(AND(AM33="",AN14="",ISNA(K$34),ISNA($AG27)),8,"")</f>
      </c>
      <c r="L27" s="17">
        <f>IF(AND(AN33="",AN14="",ISNA(L$34),ISNA($AH27)),9,"")</f>
        <v>9</v>
      </c>
      <c r="M27" s="12">
        <f>IF(AND(AO33="",AO14="",ISNA(M$34),ISNA($AF27)),7,"")</f>
      </c>
      <c r="N27" s="13">
        <f>IF(AND(AP33="",AO14="",ISNA(N$34),ISNA($AG27)),8,"")</f>
      </c>
      <c r="O27" s="13">
        <f>IF(AND(AQ33="",AO14="",ISNA(O$34),ISNA($AH27)),9,"")</f>
      </c>
      <c r="P27" s="14">
        <f>IF(AND(AO33="",AP14="",ISNA(P$34),ISNA($AF27)),7,"")</f>
      </c>
      <c r="Q27" s="14">
        <f>IF(AND(AP33="",AP14="",ISNA(Q$34),ISNA($AG27)),8,"")</f>
        <v>8</v>
      </c>
      <c r="R27" s="14">
        <f>IF(AND(AQ33="",AP14="",ISNA(R$34),ISNA($AH27)),9,"")</f>
        <v>9</v>
      </c>
      <c r="S27" s="13">
        <f>IF(AND(AO33="",AQ14="",ISNA(S$34),ISNA($AF27)),7,"")</f>
      </c>
      <c r="T27" s="13">
        <f>IF(AND(AP33="",AQ14="",ISNA(T$34),ISNA($AG27)),8,"")</f>
      </c>
      <c r="U27" s="15">
        <f>IF(AND(AQ33="",AQ14="",ISNA(U$34),ISNA($AH27)),9,"")</f>
      </c>
      <c r="V27" s="16">
        <f>IF(AND(AR33="",AR14="",ISNA(V$34),ISNA($AF27)),7,"")</f>
      </c>
      <c r="W27" s="14">
        <f>IF(AND(AS33="",AR14="",ISNA(W$34),ISNA($AG27)),8,"")</f>
        <v>8</v>
      </c>
      <c r="X27" s="14">
        <f>IF(AND(AT33="",AR14="",ISNA(X$34),ISNA($AH27)),9,"")</f>
      </c>
      <c r="Y27" s="13">
        <f>IF(AND(AR33="",AS14="",ISNA(Y$34),ISNA($AF27)),7,"")</f>
      </c>
      <c r="Z27" s="13">
        <f>IF(AND(AS33="",AS14="",ISNA(Z$34),ISNA($AG27)),8,"")</f>
      </c>
      <c r="AA27" s="13">
        <f>IF(AND(AT33="",AS14="",ISNA(AA$34),ISNA($AH27)),9,"")</f>
      </c>
      <c r="AB27" s="14">
        <f>IF(AND(AR33="",AT14="",ISNA(AB$34),ISNA($AF27)),7,"")</f>
        <v>7</v>
      </c>
      <c r="AC27" s="14">
        <f>IF(AND(AS33="",AT14="",ISNA(AC$34),ISNA($AG27)),8,"")</f>
        <v>8</v>
      </c>
      <c r="AD27" s="17">
        <f>IF(AND(AT33="",AT14="",ISNA(AD$34),ISNA($AH27)),9,"")</f>
      </c>
      <c r="AF27" s="10" t="e">
        <f>HLOOKUP(7,$AL$14:$AT$14,1,FALSE)</f>
        <v>#N/A</v>
      </c>
      <c r="AG27" s="10" t="e">
        <f>HLOOKUP(8,$AL$14:$AT$14,1,FALSE)</f>
        <v>#N/A</v>
      </c>
      <c r="AH27" s="11" t="e">
        <f>HLOOKUP(9,$AL$14:$AT$14,1,FALSE)</f>
        <v>#N/A</v>
      </c>
      <c r="AL27" s="33">
        <f>IF(OR(AL7=7,AM7=7,AN7=7,AL8=7,AM8=7,AN8=7,AL9=7,AM9=7,AN9=7),7,"")</f>
      </c>
      <c r="AM27" s="34">
        <f>IF(OR(AL7=8,AM7=8,AN7=8,AL8=8,AM8=8,AN8=8,AL9=8,AM9=8,AN9=8),8,"")</f>
        <v>8</v>
      </c>
      <c r="AN27" s="35">
        <f>IF(OR(AL7=9,AM7=9,AN7=9,AL8=9,AM8=9,AN8=9,AL9=9,AM9=9,AN9=9),9,"")</f>
        <v>9</v>
      </c>
      <c r="AO27" s="33">
        <f>IF(OR(AO7=7,AP7=7,AQ7=7,AO8=7,AP8=7,AQ8=7,AO9=7,AP9=7,AQ9=7),7,"")</f>
      </c>
      <c r="AP27" s="34">
        <f>IF(OR(AO7=8,AP7=8,AQ7=8,AO8=8,AP8=8,AQ8=8,AO9=8,AP9=8,AQ9=8),8,"")</f>
        <v>8</v>
      </c>
      <c r="AQ27" s="35">
        <f>IF(OR(AO7=9,AP7=9,AQ7=9,AO8=9,AP8=9,AQ8=9,AO9=9,AP9=9,AQ9=9),9,"")</f>
      </c>
      <c r="AR27" s="33">
        <f>IF(OR(AR7=7,AS7=7,AT7=7,AR8=7,AS8=7,AT8=7,AR9=7,AS9=7,AT9=7),7,"")</f>
      </c>
      <c r="AS27" s="34">
        <f>IF(OR(AR7=8,AS7=8,AT7=8,AR8=8,AS8=8,AT8=8,AR9=8,AS9=8,AT9=8),8,"")</f>
      </c>
      <c r="AT27" s="35">
        <f>IF(OR(AR7=9,AS7=9,AT7=9,AR8=9,AS8=9,AT8=9,AR9=9,AS9=9,AT9=9),9,"")</f>
      </c>
    </row>
    <row r="28" spans="4:46" ht="15.75" thickBot="1">
      <c r="D28" s="12">
        <f>IF(AND(AL31="",AL15="",ISNA(D$32),ISNA($AF28)),1,"")</f>
      </c>
      <c r="E28" s="13">
        <f>IF(AND(AM31="",AL15="",ISNA(E$32),ISNA($AG28)),2,"")</f>
      </c>
      <c r="F28" s="13">
        <f>IF(AND(AN31="",AL15="",ISNA(F$32),ISNA($AH28)),3,"")</f>
      </c>
      <c r="G28" s="14">
        <f>IF(AND(AL31="",AM15="",ISNA(G$32),ISNA($AF28)),1,"")</f>
      </c>
      <c r="H28" s="14">
        <f>IF(AND(AM31="",AM15="",ISNA(H$32),ISNA($AG28)),2,"")</f>
        <v>2</v>
      </c>
      <c r="I28" s="14">
        <f>IF(AND(AN31="",AM15="",ISNA(I$32),ISNA($AH28)),3,"")</f>
      </c>
      <c r="J28" s="13">
        <f>IF(AND(AL31="",AN15="",ISNA(J$32),ISNA($AF28)),1,"")</f>
      </c>
      <c r="K28" s="13">
        <f>IF(AND(AM31="",AN15="",ISNA(K$32),ISNA($AG28)),2,"")</f>
        <v>2</v>
      </c>
      <c r="L28" s="15">
        <f>IF(AND(AN31="",AN15="",ISNA(L$32),ISNA($AH28)),3,"")</f>
      </c>
      <c r="M28" s="16">
        <f>IF(AND(AO31="",AO15="",ISNA(M$32),ISNA($AF28)),1,"")</f>
      </c>
      <c r="N28" s="14">
        <f>IF(AND(AP31="",AO15="",ISNA(N$32),ISNA($AG28)),2,"")</f>
      </c>
      <c r="O28" s="14">
        <f>IF(AND(AQ31="",AO15="",ISNA(O$32),ISNA($AH28)),3,"")</f>
      </c>
      <c r="P28" s="13">
        <f>IF(AND(AO31="",AP15="",ISNA(P$32),ISNA($AF28)),1,"")</f>
      </c>
      <c r="Q28" s="13">
        <f>IF(AND(AP31="",AP15="",ISNA(Q$32),ISNA($AG28)),2,"")</f>
        <v>2</v>
      </c>
      <c r="R28" s="13">
        <f>IF(AND(AQ31="",AP15="",ISNA(R$32),ISNA($AH28)),3,"")</f>
        <v>3</v>
      </c>
      <c r="S28" s="14">
        <f>IF(AND(AO31="",AQ15="",ISNA(S$32),ISNA($AF28)),1,"")</f>
      </c>
      <c r="T28" s="14">
        <f>IF(AND(AP31="",AQ15="",ISNA(T$32),ISNA($AG28)),2,"")</f>
      </c>
      <c r="U28" s="17">
        <f>IF(AND(AQ31="",AQ15="",ISNA(U$32),ISNA($AH28)),3,"")</f>
      </c>
      <c r="V28" s="12">
        <f>IF(AND(AR31="",AR15="",ISNA(V$32),ISNA($AF28)),1,"")</f>
      </c>
      <c r="W28" s="13">
        <f>IF(AND(AS31="",AR15="",ISNA(W$32),ISNA($AG28)),2,"")</f>
      </c>
      <c r="X28" s="13">
        <f>IF(AND(AT31="",AR15="",ISNA(X$32),ISNA($AH28)),3,"")</f>
      </c>
      <c r="Y28" s="14">
        <f>IF(AND(AR31="",AS15="",ISNA(Y$32),ISNA($AF28)),1,"")</f>
      </c>
      <c r="Z28" s="14">
        <f>IF(AND(AS31="",AS15="",ISNA(Z$32),ISNA($AG28)),2,"")</f>
      </c>
      <c r="AA28" s="14">
        <f>IF(AND(AT31="",AS15="",ISNA(AA$32),ISNA($AH28)),3,"")</f>
      </c>
      <c r="AB28" s="13">
        <f>IF(AND(AR31="",AT15="",ISNA(AB$32),ISNA($AF28)),1,"")</f>
      </c>
      <c r="AC28" s="13">
        <f>IF(AND(AS31="",AT15="",ISNA(AC$32),ISNA($AG28)),2,"")</f>
        <v>2</v>
      </c>
      <c r="AD28" s="15">
        <f>IF(AND(AT31="",AT15="",ISNA(AD$32),ISNA($AH28)),3,"")</f>
      </c>
      <c r="AF28" s="10">
        <f>HLOOKUP(1,$AL$15:$AT$15,1,FALSE)</f>
        <v>1</v>
      </c>
      <c r="AG28" s="10" t="e">
        <f>HLOOKUP(2,$AL$15:$AT$15,1,FALSE)</f>
        <v>#N/A</v>
      </c>
      <c r="AH28" s="11" t="e">
        <f>HLOOKUP(3,$AL$15:$AT$15,1,FALSE)</f>
        <v>#N/A</v>
      </c>
      <c r="AL28" s="27">
        <f>IF(OR(AL10=1,AM10=1,AN10=1,AL11=1,AM11=1,AN11=1,AL12=1,AM12=1,AN12=1),1,"")</f>
      </c>
      <c r="AM28" s="28">
        <f>IF(OR(AL10=2,AM10=2,AN10=2,AL11=2,AM11=2,AN11=2,AL12=2,AM12=2,AN12=2),2,"")</f>
      </c>
      <c r="AN28" s="29">
        <f>IF(OR(AL10=3,AM10=3,AN10=3,AL11=3,AM11=3,AN11=3,AL12=3,AM12=3,AN12=3),3,"")</f>
      </c>
      <c r="AO28" s="27">
        <f>IF(OR(AO10=1,AP10=1,AQ10=1,AO11=1,AP11=1,AQ11=1,AO12=1,AP12=1,AQ12=1),1,"")</f>
      </c>
      <c r="AP28" s="28">
        <f>IF(OR(AO10=2,AP10=2,AQ10=2,AO11=2,AP11=2,AQ11=2,AO12=2,AP12=2,AQ12=2),2,"")</f>
      </c>
      <c r="AQ28" s="29">
        <f>IF(OR(AO10=3,AP10=3,AQ10=3,AO11=3,AP11=3,AQ11=3,AO12=3,AP12=3,AQ12=3),3,"")</f>
        <v>3</v>
      </c>
      <c r="AR28" s="27">
        <f>IF(OR(AR10=1,AS10=1,AT10=1,AR11=1,AS11=1,AT11=1,AR12=1,AS12=1,AT12=1),1,"")</f>
      </c>
      <c r="AS28" s="28">
        <f>IF(OR(AR10=2,AS10=2,AT10=2,AR11=2,AS11=2,AT11=2,AR12=2,AS12=2,AT12=2),2,"")</f>
        <v>2</v>
      </c>
      <c r="AT28" s="29">
        <f>IF(OR(AR10=3,AS10=3,AT10=3,AR11=3,AS11=3,AT11=3,AR12=3,AS12=3,AT12=3),3,"")</f>
      </c>
    </row>
    <row r="29" spans="4:46" ht="15.75" thickBot="1">
      <c r="D29" s="12">
        <f>IF(AND(AL32="",AL15="",ISNA(D$33),ISNA($AF29)),4,"")</f>
        <v>4</v>
      </c>
      <c r="E29" s="13">
        <f>IF(AND(AM32="",AL15="",ISNA(E$33),ISNA($AG29)),5,"")</f>
      </c>
      <c r="F29" s="13">
        <f>IF(AND(AN32="",AL15="",ISNA(F$33),ISNA($AH29)),6,"")</f>
        <v>6</v>
      </c>
      <c r="G29" s="14">
        <f>IF(AND(AL32="",AM15="",ISNA(G$33),ISNA($AF29)),4,"")</f>
        <v>4</v>
      </c>
      <c r="H29" s="14">
        <f>IF(AND(AM32="",AM15="",ISNA(H$33),ISNA($AG29)),5,"")</f>
      </c>
      <c r="I29" s="14">
        <f>IF(AND(AN32="",AM15="",ISNA(I$33),ISNA($AH29)),6,"")</f>
        <v>6</v>
      </c>
      <c r="J29" s="13">
        <f>IF(AND(AL32="",AN15="",ISNA(J$33),ISNA($AF29)),4,"")</f>
      </c>
      <c r="K29" s="13">
        <f>IF(AND(AM32="",AN15="",ISNA(K$33),ISNA($AG29)),5,"")</f>
      </c>
      <c r="L29" s="15">
        <f>IF(AND(AN32="",AN15="",ISNA(L$33),ISNA($AH29)),6,"")</f>
        <v>6</v>
      </c>
      <c r="M29" s="16">
        <f>IF(AND(AO32="",AO15="",ISNA(M$33),ISNA($AF29)),4,"")</f>
      </c>
      <c r="N29" s="14">
        <f>IF(AND(AP32="",AO15="",ISNA(N$33),ISNA($AG29)),5,"")</f>
      </c>
      <c r="O29" s="14">
        <f>IF(AND(AQ32="",AO15="",ISNA(O$33),ISNA($AH29)),6,"")</f>
      </c>
      <c r="P29" s="13">
        <f>IF(AND(AO32="",AP15="",ISNA(P$33),ISNA($AF29)),4,"")</f>
      </c>
      <c r="Q29" s="13">
        <f>IF(AND(AP32="",AP15="",ISNA(Q$33),ISNA($AG29)),5,"")</f>
      </c>
      <c r="R29" s="13">
        <f>IF(AND(AQ32="",AP15="",ISNA(R$33),ISNA($AH29)),6,"")</f>
        <v>6</v>
      </c>
      <c r="S29" s="14">
        <f>IF(AND(AO32="",AQ15="",ISNA(S$33),ISNA($AF29)),4,"")</f>
      </c>
      <c r="T29" s="14">
        <f>IF(AND(AP32="",AQ15="",ISNA(T$33),ISNA($AG29)),5,"")</f>
      </c>
      <c r="U29" s="17">
        <f>IF(AND(AQ32="",AQ15="",ISNA(U$33),ISNA($AH29)),6,"")</f>
      </c>
      <c r="V29" s="12">
        <f>IF(AND(AR32="",AR15="",ISNA(V$33),ISNA($AF29)),4,"")</f>
        <v>4</v>
      </c>
      <c r="W29" s="13">
        <f>IF(AND(AS32="",AR15="",ISNA(W$33),ISNA($AG29)),5,"")</f>
      </c>
      <c r="X29" s="13">
        <f>IF(AND(AT32="",AR15="",ISNA(X$33),ISNA($AH29)),6,"")</f>
        <v>6</v>
      </c>
      <c r="Y29" s="14">
        <f>IF(AND(AR32="",AS15="",ISNA(Y$33),ISNA($AF29)),4,"")</f>
      </c>
      <c r="Z29" s="14">
        <f>IF(AND(AS32="",AS15="",ISNA(Z$33),ISNA($AG29)),5,"")</f>
      </c>
      <c r="AA29" s="14">
        <f>IF(AND(AT32="",AS15="",ISNA(AA$33),ISNA($AH29)),6,"")</f>
      </c>
      <c r="AB29" s="13">
        <f>IF(AND(AR32="",AT15="",ISNA(AB$33),ISNA($AF29)),4,"")</f>
      </c>
      <c r="AC29" s="13">
        <f>IF(AND(AS32="",AT15="",ISNA(AC$33),ISNA($AG29)),5,"")</f>
      </c>
      <c r="AD29" s="15">
        <f>IF(AND(AT32="",AT15="",ISNA(AD$33),ISNA($AH29)),6,"")</f>
      </c>
      <c r="AF29" s="10" t="e">
        <f>HLOOKUP(4,$AL$15:$AT$15,1,FALSE)</f>
        <v>#N/A</v>
      </c>
      <c r="AG29" s="10">
        <f>HLOOKUP(5,$AL$15:$AT$15,1,FALSE)</f>
        <v>5</v>
      </c>
      <c r="AH29" s="11" t="e">
        <f>HLOOKUP(6,$AL$15:$AT$15,1,FALSE)</f>
        <v>#N/A</v>
      </c>
      <c r="AL29" s="30">
        <f>IF(OR(AL10=4,AM10=4,AN10=4,AL11=4,AM11=4,AN11=4,AL12=4,AM12=4,AN12=4),4,"")</f>
        <v>4</v>
      </c>
      <c r="AM29" s="31">
        <f>IF(OR(AL10=5,AM10=5,AN10=5,AL11=5,AM11=5,AN11=5,AL12=5,AM12=5,AN12=5),5,"")</f>
      </c>
      <c r="AN29" s="32">
        <f>IF(OR(AL10=6,AM10=6,AN10=6,AL11=6,AM11=6,AN11=6,AL12=6,AM12=6,AN12=6),6,"")</f>
      </c>
      <c r="AO29" s="30">
        <f>IF(OR(AO10=4,AP10=4,AQ10=4,AO11=4,AP11=4,AQ11=4,AO12=4,AP12=4,AQ12=4),4,"")</f>
        <v>4</v>
      </c>
      <c r="AP29" s="31">
        <f>IF(OR(AO10=5,AP10=5,AQ10=5,AO11=5,AP11=5,AQ11=5,AO12=5,AP12=5,AQ12=5),5,"")</f>
        <v>5</v>
      </c>
      <c r="AQ29" s="32">
        <f>IF(OR(AO10=6,AP10=6,AQ10=6,AO11=6,AP11=6,AQ11=6,AO12=6,AP12=6,AQ12=6),6,"")</f>
      </c>
      <c r="AR29" s="30">
        <f>IF(OR(AR10=4,AS10=4,AT10=4,AR11=4,AS11=4,AT11=4,AR12=4,AS12=4,AT12=4),4,"")</f>
      </c>
      <c r="AS29" s="31">
        <f>IF(OR(AR10=5,AS10=5,AT10=5,AR11=5,AS11=5,AT11=5,AR12=5,AS12=5,AT12=5),5,"")</f>
      </c>
      <c r="AT29" s="32">
        <f>IF(OR(AR10=6,AS10=6,AT10=6,AR11=6,AS11=6,AT11=6,AR12=6,AS12=6,AT12=6),6,"")</f>
      </c>
    </row>
    <row r="30" spans="4:46" ht="15.75" thickBot="1">
      <c r="D30" s="21">
        <f>IF(AND(AL33="",AL15="",ISNA(D$34),ISNA($AF30)),7,"")</f>
      </c>
      <c r="E30" s="22">
        <f>IF(AND(AM33="",AL15="",ISNA(E$34),ISNA($AG30)),8,"")</f>
        <v>8</v>
      </c>
      <c r="F30" s="22">
        <f>IF(AND(AN33="",AL15="",ISNA(F$34),ISNA($AH30)),9,"")</f>
        <v>9</v>
      </c>
      <c r="G30" s="23">
        <f>IF(AND(AL33="",AM15="",ISNA(G$34),ISNA($AF30)),7,"")</f>
      </c>
      <c r="H30" s="23">
        <f>IF(AND(AM33="",AM15="",ISNA(H$34),ISNA($AG30)),8,"")</f>
      </c>
      <c r="I30" s="23">
        <f>IF(AND(AN33="",AM15="",ISNA(I$34),ISNA($AH30)),9,"")</f>
      </c>
      <c r="J30" s="22">
        <f>IF(AND(AL33="",AN15="",ISNA(J$34),ISNA($AF30)),7,"")</f>
      </c>
      <c r="K30" s="22">
        <f>IF(AND(AM33="",AN15="",ISNA(K$34),ISNA($AG30)),8,"")</f>
      </c>
      <c r="L30" s="24">
        <f>IF(AND(AN33="",AN15="",ISNA(L$34),ISNA($AH30)),9,"")</f>
        <v>9</v>
      </c>
      <c r="M30" s="25">
        <f>IF(AND(AO33="",AO15="",ISNA(M$34),ISNA($AF30)),7,"")</f>
      </c>
      <c r="N30" s="23">
        <f>IF(AND(AP33="",AO15="",ISNA(N$34),ISNA($AG30)),8,"")</f>
      </c>
      <c r="O30" s="23">
        <f>IF(AND(AQ33="",AO15="",ISNA(O$34),ISNA($AH30)),9,"")</f>
      </c>
      <c r="P30" s="22">
        <f>IF(AND(AO33="",AP15="",ISNA(P$34),ISNA($AF30)),7,"")</f>
      </c>
      <c r="Q30" s="22">
        <f>IF(AND(AP33="",AP15="",ISNA(Q$34),ISNA($AG30)),8,"")</f>
        <v>8</v>
      </c>
      <c r="R30" s="22">
        <f>IF(AND(AQ33="",AP15="",ISNA(R$34),ISNA($AH30)),9,"")</f>
        <v>9</v>
      </c>
      <c r="S30" s="23">
        <f>IF(AND(AO33="",AQ15="",ISNA(S$34),ISNA($AF30)),7,"")</f>
      </c>
      <c r="T30" s="23">
        <f>IF(AND(AP33="",AQ15="",ISNA(T$34),ISNA($AG30)),8,"")</f>
      </c>
      <c r="U30" s="26">
        <f>IF(AND(AQ33="",AQ15="",ISNA(U$34),ISNA($AH30)),9,"")</f>
      </c>
      <c r="V30" s="21">
        <f>IF(AND(AR33="",AR15="",ISNA(V$34),ISNA($AF30)),7,"")</f>
      </c>
      <c r="W30" s="22">
        <f>IF(AND(AS33="",AR15="",ISNA(W$34),ISNA($AG30)),8,"")</f>
        <v>8</v>
      </c>
      <c r="X30" s="22">
        <f>IF(AND(AT33="",AR15="",ISNA(X$34),ISNA($AH30)),9,"")</f>
      </c>
      <c r="Y30" s="23">
        <f>IF(AND(AR33="",AS15="",ISNA(Y$34),ISNA($AF30)),7,"")</f>
      </c>
      <c r="Z30" s="23">
        <f>IF(AND(AS33="",AS15="",ISNA(Z$34),ISNA($AG30)),8,"")</f>
      </c>
      <c r="AA30" s="23">
        <f>IF(AND(AT33="",AS15="",ISNA(AA$34),ISNA($AH30)),9,"")</f>
      </c>
      <c r="AB30" s="22">
        <f>IF(AND(AR33="",AT15="",ISNA(AB$34),ISNA($AF30)),7,"")</f>
      </c>
      <c r="AC30" s="22">
        <f>IF(AND(AS33="",AT15="",ISNA(AC$34),ISNA($AG30)),8,"")</f>
        <v>8</v>
      </c>
      <c r="AD30" s="24">
        <f>IF(AND(AT33="",AT15="",ISNA(AD$34),ISNA($AH30)),9,"")</f>
      </c>
      <c r="AF30" s="36">
        <f>HLOOKUP(7,$AL$15:$AT$15,1,FALSE)</f>
        <v>7</v>
      </c>
      <c r="AG30" s="36" t="e">
        <f>HLOOKUP(8,$AL$15:$AT$15,1,FALSE)</f>
        <v>#N/A</v>
      </c>
      <c r="AH30" s="37" t="e">
        <f>HLOOKUP(9,$AL$15:$AT$15,1,FALSE)</f>
        <v>#N/A</v>
      </c>
      <c r="AL30" s="33">
        <f>IF(OR(AL10=7,AM10=7,AN10=7,AL11=7,AM11=7,AN11=7,AL12=7,AM12=7,AN12=7),7,"")</f>
      </c>
      <c r="AM30" s="34">
        <f>IF(OR(AL10=8,AM10=8,AN10=8,AL11=8,AM11=8,AN11=8,AL12=8,AM12=8,AN12=8),8,"")</f>
        <v>8</v>
      </c>
      <c r="AN30" s="35">
        <f>IF(OR(AL10=9,AM10=9,AN10=9,AL11=9,AM11=9,AN11=9,AL12=9,AM12=9,AN12=9),9,"")</f>
      </c>
      <c r="AO30" s="33">
        <f>IF(OR(AO10=7,AP10=7,AQ10=7,AO11=7,AP11=7,AQ11=7,AO12=7,AP12=7,AQ12=7),7,"")</f>
        <v>7</v>
      </c>
      <c r="AP30" s="34">
        <f>IF(OR(AO10=8,AP10=8,AQ10=8,AO11=8,AP11=8,AQ11=8,AO12=8,AP12=8,AQ12=8),8,"")</f>
        <v>8</v>
      </c>
      <c r="AQ30" s="35">
        <f>IF(OR(AO10=9,AP10=9,AQ10=9,AO11=9,AP11=9,AQ11=9,AO12=9,AP12=9,AQ12=9),9,"")</f>
        <v>9</v>
      </c>
      <c r="AR30" s="33">
        <f>IF(OR(AR10=7,AS10=7,AT10=7,AR11=7,AS11=7,AT11=7,AR12=7,AS12=7,AT12=7),7,"")</f>
        <v>7</v>
      </c>
      <c r="AS30" s="34">
        <f>IF(OR(AR10=8,AS10=8,AT10=8,AR11=8,AS11=8,AT11=8,AR12=8,AS12=8,AT12=8),8,"")</f>
      </c>
      <c r="AT30" s="35">
        <f>IF(OR(AR10=9,AS10=9,AT10=9,AR11=9,AS11=9,AT11=9,AR12=9,AS12=9,AT12=9),9,"")</f>
      </c>
    </row>
    <row r="31" spans="38:46" ht="15.75" thickBot="1">
      <c r="AL31" s="27">
        <f>IF(OR(AL13=1,AM13=1,AN13=1,AL14=1,AM14=1,AN14=1,AL15=1,AM15=1,AN15=1),1,"")</f>
        <v>1</v>
      </c>
      <c r="AM31" s="28">
        <f>IF(OR(AL13=2,AM13=2,AN13=2,AL14=2,AM14=2,AN14=2,AL15=2,AM15=2,AN15=2),2,"")</f>
      </c>
      <c r="AN31" s="29">
        <f>IF(OR(AL13=3,AM13=3,AN13=3,AL14=3,AM14=3,AN14=3,AL15=3,AM15=3,AN15=3),3,"")</f>
        <v>3</v>
      </c>
      <c r="AO31" s="27">
        <f>IF(OR(AO13=1,AP13=1,AQ13=1,AO14=1,AP14=1,AQ14=1,AO15=1,AP15=1,AQ15=1),1,"")</f>
        <v>1</v>
      </c>
      <c r="AP31" s="28">
        <f>IF(OR(AO13=2,AP13=2,AQ13=2,AO14=2,AP14=2,AQ14=2,AO15=2,AP15=2,AQ15=2),2,"")</f>
      </c>
      <c r="AQ31" s="29">
        <f>IF(OR(AO13=3,AP13=3,AQ13=3,AO14=3,AP14=3,AQ14=3,AO15=3,AP15=3,AQ15=3),3,"")</f>
      </c>
      <c r="AR31" s="27">
        <f>IF(OR(AR13=1,AS13=1,AT13=1,AR14=1,AS14=1,AT14=1,AR15=1,AS15=1,AT15=1),1,"")</f>
        <v>1</v>
      </c>
      <c r="AS31" s="28">
        <f>IF(OR(AR13=2,AS13=2,AT13=2,AR14=2,AS14=2,AT14=2,AR15=2,AS15=2,AT15=2),2,"")</f>
      </c>
      <c r="AT31" s="29">
        <f>IF(OR(AR13=3,AS13=3,AT13=3,AR14=3,AS14=3,AT14=3,AR15=3,AS15=3,AT15=3),3,"")</f>
        <v>3</v>
      </c>
    </row>
    <row r="32" spans="4:46" ht="15.75" thickBot="1">
      <c r="D32" s="10">
        <f>VLOOKUP(1,$AL$7:$AL$15,1,FALSE)</f>
        <v>1</v>
      </c>
      <c r="E32" s="10">
        <f>VLOOKUP(2,$AL$7:$AL$15,1,FALSE)</f>
        <v>2</v>
      </c>
      <c r="F32" s="10">
        <f>VLOOKUP(3,$AL$7:$AL$15,1,FALSE)</f>
        <v>3</v>
      </c>
      <c r="G32" s="10">
        <f>VLOOKUP(1,$AM$7:$AM$15,1,FALSE)</f>
        <v>1</v>
      </c>
      <c r="H32" s="10" t="e">
        <f>VLOOKUP(2,$AM$7:$AM$15,1,FALSE)</f>
        <v>#N/A</v>
      </c>
      <c r="I32" s="10" t="e">
        <f>VLOOKUP(3,$AM$7:$AM$15,1,FALSE)</f>
        <v>#N/A</v>
      </c>
      <c r="J32" s="10" t="e">
        <f>VLOOKUP(1,$AN$7:$AN$15,1,FALSE)</f>
        <v>#N/A</v>
      </c>
      <c r="K32" s="10" t="e">
        <f>VLOOKUP(2,$AN$7:$AN$15,1,FALSE)</f>
        <v>#N/A</v>
      </c>
      <c r="L32" s="10">
        <f>VLOOKUP(3,$AN$7:$AN$15,1,FALSE)</f>
        <v>3</v>
      </c>
      <c r="M32" s="10">
        <f>VLOOKUP(1,$AO$7:$AO$15,1,FALSE)</f>
        <v>1</v>
      </c>
      <c r="N32" s="10" t="e">
        <f>VLOOKUP(2,$AO$7:$AO$15,1,FALSE)</f>
        <v>#N/A</v>
      </c>
      <c r="O32" s="10">
        <f>VLOOKUP(3,$AO$7:$AO$15,1,FALSE)</f>
        <v>3</v>
      </c>
      <c r="P32" s="10" t="e">
        <f>VLOOKUP(1,$AP$7:$AP$15,1,FALSE)</f>
        <v>#N/A</v>
      </c>
      <c r="Q32" s="10" t="e">
        <f>VLOOKUP(2,$AP$7:$AP$15,1,FALSE)</f>
        <v>#N/A</v>
      </c>
      <c r="R32" s="10" t="e">
        <f>VLOOKUP(3,$AP$7:$AP$15,1,FALSE)</f>
        <v>#N/A</v>
      </c>
      <c r="S32" s="10" t="e">
        <f>VLOOKUP(1,$AQ$7:$AQ$15,1,FALSE)</f>
        <v>#N/A</v>
      </c>
      <c r="T32" s="10" t="e">
        <f>VLOOKUP(2,$AQ$7:$AQ$15,1,FALSE)</f>
        <v>#N/A</v>
      </c>
      <c r="U32" s="10">
        <f>VLOOKUP(3,$AQ$7:$AQ$15,1,FALSE)</f>
        <v>3</v>
      </c>
      <c r="V32" s="10">
        <f>VLOOKUP(1,$AR$7:$AR$15,1,FALSE)</f>
        <v>1</v>
      </c>
      <c r="W32" s="10">
        <f>VLOOKUP(2,$AR$7:$AR$15,1,FALSE)</f>
        <v>2</v>
      </c>
      <c r="X32" s="10" t="e">
        <f>VLOOKUP(3,$AR$7:$AR$15,1,FALSE)</f>
        <v>#N/A</v>
      </c>
      <c r="Y32" s="10" t="e">
        <f>VLOOKUP(1,$AS$7:$AS$15,1,FALSE)</f>
        <v>#N/A</v>
      </c>
      <c r="Z32" s="10" t="e">
        <f>VLOOKUP(2,$AS$7:$AS$15,1,FALSE)</f>
        <v>#N/A</v>
      </c>
      <c r="AA32" s="10">
        <f>VLOOKUP(3,$AS$7:$AS$15,1,FALSE)</f>
        <v>3</v>
      </c>
      <c r="AB32" s="10" t="e">
        <f>VLOOKUP(1,$AT$7:$AT$15,1,FALSE)</f>
        <v>#N/A</v>
      </c>
      <c r="AC32" s="10" t="e">
        <f>VLOOKUP(2,$AT$7:$AT$15,1,FALSE)</f>
        <v>#N/A</v>
      </c>
      <c r="AD32" s="11" t="e">
        <f>VLOOKUP(3,$AT$7:$AT$15,1,FALSE)</f>
        <v>#N/A</v>
      </c>
      <c r="AF32" s="38" t="s">
        <v>3</v>
      </c>
      <c r="AL32" s="30">
        <f>IF(OR(AL13=4,AM13=4,AN13=4,AL14=4,AM14=4,AN14=4,AL15=4,AM15=4,AN15=4),4,"")</f>
      </c>
      <c r="AM32" s="31">
        <f>IF(OR(AL13=5,AM13=5,AN13=5,AL14=5,AM14=5,AN14=5,AL15=5,AM15=5,AN15=5),5,"")</f>
      </c>
      <c r="AN32" s="32">
        <f>IF(OR(AL13=6,AM13=6,AN13=6,AL14=6,AM14=6,AN14=6,AL15=6,AM15=6,AN15=6),6,"")</f>
      </c>
      <c r="AO32" s="30">
        <f>IF(OR(AO13=4,AP13=4,AQ13=4,AO14=4,AP14=4,AQ14=4,AO15=4,AP15=4,AQ15=4),4,"")</f>
        <v>4</v>
      </c>
      <c r="AP32" s="31">
        <f>IF(OR(AO13=5,AP13=5,AQ13=5,AO14=5,AP14=5,AQ14=5,AO15=5,AP15=5,AQ15=5),5,"")</f>
      </c>
      <c r="AQ32" s="32">
        <f>IF(OR(AO13=6,AP13=6,AQ13=6,AO14=6,AP14=6,AQ14=6,AO15=6,AP15=6,AQ15=6),6,"")</f>
      </c>
      <c r="AR32" s="30">
        <f>IF(OR(AR13=4,AS13=4,AT13=4,AR14=4,AS14=4,AT14=4,AR15=4,AS15=4,AT15=4),4,"")</f>
      </c>
      <c r="AS32" s="31">
        <f>IF(OR(AR13=5,AS13=5,AT13=5,AR14=5,AS14=5,AT14=5,AR15=5,AS15=5,AT15=5),5,"")</f>
        <v>5</v>
      </c>
      <c r="AT32" s="32">
        <f>IF(OR(AR13=6,AS13=6,AT13=6,AR14=6,AS14=6,AT14=6,AR15=6,AS15=6,AT15=6),6,"")</f>
      </c>
    </row>
    <row r="33" spans="4:46" ht="15.75" thickBot="1">
      <c r="D33" s="10" t="e">
        <f>VLOOKUP(4,$AL$7:$AL$15,1,FALSE)</f>
        <v>#N/A</v>
      </c>
      <c r="E33" s="10" t="e">
        <f>VLOOKUP(5,$AL$7:$AL$15,1,FALSE)</f>
        <v>#N/A</v>
      </c>
      <c r="F33" s="10" t="e">
        <f>VLOOKUP(6,$AL$7:$AL$15,1,FALSE)</f>
        <v>#N/A</v>
      </c>
      <c r="G33" s="10" t="e">
        <f>VLOOKUP(4,$AM$7:$AM$15,1,FALSE)</f>
        <v>#N/A</v>
      </c>
      <c r="H33" s="10" t="e">
        <f>VLOOKUP(5,$AM$7:$AM$15,1,FALSE)</f>
        <v>#N/A</v>
      </c>
      <c r="I33" s="10" t="e">
        <f>VLOOKUP(6,$AM$7:$AM$15,1,FALSE)</f>
        <v>#N/A</v>
      </c>
      <c r="J33" s="10">
        <f>VLOOKUP(4,$AN$7:$AN$15,1,FALSE)</f>
        <v>4</v>
      </c>
      <c r="K33" s="10" t="e">
        <f>VLOOKUP(5,$AN$7:$AN$15,1,FALSE)</f>
        <v>#N/A</v>
      </c>
      <c r="L33" s="10" t="e">
        <f>VLOOKUP(6,$AN$7:$AN$15,1,FALSE)</f>
        <v>#N/A</v>
      </c>
      <c r="M33" s="10">
        <f>VLOOKUP(4,$AO$7:$AO$15,1,FALSE)</f>
        <v>4</v>
      </c>
      <c r="N33" s="10" t="e">
        <f>VLOOKUP(5,$AO$7:$AO$15,1,FALSE)</f>
        <v>#N/A</v>
      </c>
      <c r="O33" s="10">
        <f>VLOOKUP(6,$AO$7:$AO$15,1,FALSE)</f>
        <v>6</v>
      </c>
      <c r="P33" s="10" t="e">
        <f>VLOOKUP(4,$AP$7:$AP$15,1,FALSE)</f>
        <v>#N/A</v>
      </c>
      <c r="Q33" s="10" t="e">
        <f>VLOOKUP(5,$AP$7:$AP$15,1,FALSE)</f>
        <v>#N/A</v>
      </c>
      <c r="R33" s="10" t="e">
        <f>VLOOKUP(6,$AP$7:$AP$15,1,FALSE)</f>
        <v>#N/A</v>
      </c>
      <c r="S33" s="10">
        <f>VLOOKUP(4,$AQ$7:$AQ$15,1,FALSE)</f>
        <v>4</v>
      </c>
      <c r="T33" s="10">
        <f>VLOOKUP(5,$AQ$7:$AQ$15,1,FALSE)</f>
        <v>5</v>
      </c>
      <c r="U33" s="10" t="e">
        <f>VLOOKUP(6,$AQ$7:$AQ$15,1,FALSE)</f>
        <v>#N/A</v>
      </c>
      <c r="V33" s="10" t="e">
        <f>VLOOKUP(4,$AR$7:$AR$15,1,FALSE)</f>
        <v>#N/A</v>
      </c>
      <c r="W33" s="10" t="e">
        <f>VLOOKUP(5,$AR$7:$AR$15,1,FALSE)</f>
        <v>#N/A</v>
      </c>
      <c r="X33" s="10" t="e">
        <f>VLOOKUP(6,$AR$7:$AR$15,1,FALSE)</f>
        <v>#N/A</v>
      </c>
      <c r="Y33" s="10" t="e">
        <f>VLOOKUP(4,$AS$7:$AS$15,1,FALSE)</f>
        <v>#N/A</v>
      </c>
      <c r="Z33" s="10">
        <f>VLOOKUP(5,$AS$7:$AS$15,1,FALSE)</f>
        <v>5</v>
      </c>
      <c r="AA33" s="10" t="e">
        <f>VLOOKUP(6,$AS$7:$AS$15,1,FALSE)</f>
        <v>#N/A</v>
      </c>
      <c r="AB33" s="10">
        <f>VLOOKUP(4,$AT$7:$AT$15,1,FALSE)</f>
        <v>4</v>
      </c>
      <c r="AC33" s="10" t="e">
        <f>VLOOKUP(5,$AT$7:$AT$15,1,FALSE)</f>
        <v>#N/A</v>
      </c>
      <c r="AD33" s="11">
        <f>VLOOKUP(6,$AT$7:$AT$15,1,FALSE)</f>
        <v>6</v>
      </c>
      <c r="AF33" s="39" t="s">
        <v>8</v>
      </c>
      <c r="AH33" s="2"/>
      <c r="AL33" s="33">
        <f>IF(OR(AL13=7,AM13=7,AN13=7,AL14=7,AM14=7,AN14=7,AL15=7,AM15=7,AN15=7),7,"")</f>
      </c>
      <c r="AM33" s="34">
        <f>IF(OR(AL13=8,AM13=8,AN13=8,AL14=8,AM14=8,AN14=8,AL15=8,AM15=8,AN15=8),8,"")</f>
      </c>
      <c r="AN33" s="35">
        <f>IF(OR(AL13=9,AM13=9,AN13=9,AL14=9,AM14=9,AN14=9,AL15=9,AM15=9,AN15=9),9,"")</f>
      </c>
      <c r="AO33" s="33">
        <f>IF(OR(AO13=7,AP13=7,AQ13=7,AO14=7,AP14=7,AQ14=7,AO15=7,AP15=7,AQ15=7),7,"")</f>
        <v>7</v>
      </c>
      <c r="AP33" s="34">
        <f>IF(OR(AO13=8,AP13=8,AQ13=8,AO14=8,AP14=8,AQ14=8,AO15=8,AP15=8,AQ15=8),8,"")</f>
      </c>
      <c r="AQ33" s="35">
        <f>IF(OR(AO13=9,AP13=9,AQ13=9,AO14=9,AP14=9,AQ14=9,AO15=9,AP15=9,AQ15=9),9,"")</f>
      </c>
      <c r="AR33" s="33">
        <f>IF(OR(AR13=7,AS13=7,AT13=7,AR14=7,AS14=7,AT14=7,AR15=7,AS15=7,AT15=7),7,"")</f>
      </c>
      <c r="AS33" s="34">
        <f>IF(OR(AR13=8,AS13=8,AT13=8,AR14=8,AS14=8,AT14=8,AR15=8,AS15=8,AT15=8),8,"")</f>
      </c>
      <c r="AT33" s="35">
        <f>IF(OR(AR13=9,AS13=9,AT13=9,AR14=9,AS14=9,AT14=9,AR15=9,AS15=9,AT15=9),9,"")</f>
        <v>9</v>
      </c>
    </row>
    <row r="34" spans="4:30" ht="15.75" thickBot="1">
      <c r="D34" s="36" t="e">
        <f>VLOOKUP(7,$AL$7:$AL$15,1,FALSE)</f>
        <v>#N/A</v>
      </c>
      <c r="E34" s="36" t="e">
        <f>VLOOKUP(8,$AL$7:$AL$15,1,FALSE)</f>
        <v>#N/A</v>
      </c>
      <c r="F34" s="36" t="e">
        <f>VLOOKUP(9,$AL$7:$AL$15,1,FALSE)</f>
        <v>#N/A</v>
      </c>
      <c r="G34" s="36" t="e">
        <f>VLOOKUP(7,$AM$7:$AM$15,1,FALSE)</f>
        <v>#N/A</v>
      </c>
      <c r="H34" s="36">
        <f>VLOOKUP(8,$AM$7:$AM$15,1,FALSE)</f>
        <v>8</v>
      </c>
      <c r="I34" s="36">
        <f>VLOOKUP(9,$AM$7:$AM$15,1,FALSE)</f>
        <v>9</v>
      </c>
      <c r="J34" s="36" t="e">
        <f>VLOOKUP(7,$AN$7:$AN$15,1,FALSE)</f>
        <v>#N/A</v>
      </c>
      <c r="K34" s="36">
        <f>VLOOKUP(8,$AN$7:$AN$15,1,FALSE)</f>
        <v>8</v>
      </c>
      <c r="L34" s="36" t="e">
        <f>VLOOKUP(9,$AN$7:$AN$15,1,FALSE)</f>
        <v>#N/A</v>
      </c>
      <c r="M34" s="36">
        <f>VLOOKUP(7,$AO$7:$AO$15,1,FALSE)</f>
        <v>7</v>
      </c>
      <c r="N34" s="36">
        <f>VLOOKUP(8,$AO$7:$AO$15,1,FALSE)</f>
        <v>8</v>
      </c>
      <c r="O34" s="36" t="e">
        <f>VLOOKUP(9,$AO$7:$AO$15,1,FALSE)</f>
        <v>#N/A</v>
      </c>
      <c r="P34" s="36" t="e">
        <f>VLOOKUP(7,$AP$7:$AP$15,1,FALSE)</f>
        <v>#N/A</v>
      </c>
      <c r="Q34" s="36" t="e">
        <f>VLOOKUP(8,$AP$7:$AP$15,1,FALSE)</f>
        <v>#N/A</v>
      </c>
      <c r="R34" s="36" t="e">
        <f>VLOOKUP(9,$AP$7:$AP$15,1,FALSE)</f>
        <v>#N/A</v>
      </c>
      <c r="S34" s="36">
        <f>VLOOKUP(7,$AQ$7:$AQ$15,1,FALSE)</f>
        <v>7</v>
      </c>
      <c r="T34" s="36">
        <f>VLOOKUP(8,$AQ$7:$AQ$15,1,FALSE)</f>
        <v>8</v>
      </c>
      <c r="U34" s="36">
        <f>VLOOKUP(9,$AQ$7:$AQ$15,1,FALSE)</f>
        <v>9</v>
      </c>
      <c r="V34" s="36">
        <f>VLOOKUP(7,$AR$7:$AR$15,1,FALSE)</f>
        <v>7</v>
      </c>
      <c r="W34" s="36" t="e">
        <f>VLOOKUP(8,$AR$7:$AR$15,1,FALSE)</f>
        <v>#N/A</v>
      </c>
      <c r="X34" s="36" t="e">
        <f>VLOOKUP(9,$AR$7:$AR$15,1,FALSE)</f>
        <v>#N/A</v>
      </c>
      <c r="Y34" s="36" t="e">
        <f>VLOOKUP(7,$AS$7:$AS$15,1,FALSE)</f>
        <v>#N/A</v>
      </c>
      <c r="Z34" s="36" t="e">
        <f>VLOOKUP(8,$AS$7:$AS$15,1,FALSE)</f>
        <v>#N/A</v>
      </c>
      <c r="AA34" s="36" t="e">
        <f>VLOOKUP(9,$AS$7:$AS$15,1,FALSE)</f>
        <v>#N/A</v>
      </c>
      <c r="AB34" s="36" t="e">
        <f>VLOOKUP(7,$AT$7:$AT$15,1,FALSE)</f>
        <v>#N/A</v>
      </c>
      <c r="AC34" s="36" t="e">
        <f>VLOOKUP(8,$AT$7:$AT$15,1,FALSE)</f>
        <v>#N/A</v>
      </c>
      <c r="AD34" s="37">
        <f>VLOOKUP(9,$AT$7:$AT$15,1,FALSE)</f>
        <v>9</v>
      </c>
    </row>
    <row r="36" spans="31:46" s="1" customFormat="1" ht="15">
      <c r="AE36"/>
      <c r="AF36"/>
      <c r="AG36"/>
      <c r="AH36"/>
      <c r="AI36"/>
      <c r="AJ36"/>
      <c r="AK36" s="2"/>
      <c r="AO36" s="3"/>
      <c r="AP36" s="3"/>
      <c r="AQ36" s="3"/>
      <c r="AR36" s="3"/>
      <c r="AS36" s="3"/>
      <c r="AT36" s="3"/>
    </row>
    <row r="37" spans="31:46" s="1" customFormat="1" ht="15">
      <c r="AE37"/>
      <c r="AF37"/>
      <c r="AG37"/>
      <c r="AH37"/>
      <c r="AI37"/>
      <c r="AJ37"/>
      <c r="AK37" s="2"/>
      <c r="AO37" s="3"/>
      <c r="AP37" s="3"/>
      <c r="AQ37" s="3"/>
      <c r="AR37" s="3"/>
      <c r="AS37" s="3"/>
      <c r="AT37" s="3"/>
    </row>
    <row r="38" spans="31:46" s="1" customFormat="1" ht="15">
      <c r="AE38"/>
      <c r="AF38"/>
      <c r="AG38"/>
      <c r="AH38"/>
      <c r="AI38"/>
      <c r="AJ38"/>
      <c r="AK38" s="2"/>
      <c r="AL38" s="3"/>
      <c r="AM38" s="3"/>
      <c r="AN38" s="3"/>
      <c r="AO38" s="3"/>
      <c r="AP38" s="3"/>
      <c r="AQ38" s="3"/>
      <c r="AR38" s="3"/>
      <c r="AS38" s="3"/>
      <c r="AT38" s="3"/>
    </row>
    <row r="39" spans="31:46" s="1" customFormat="1" ht="15">
      <c r="AE39"/>
      <c r="AF39"/>
      <c r="AG39"/>
      <c r="AH39"/>
      <c r="AI39"/>
      <c r="AJ39"/>
      <c r="AK39" s="2"/>
      <c r="AL39" s="3"/>
      <c r="AM39" s="3"/>
      <c r="AN39" s="3"/>
      <c r="AO39" s="3"/>
      <c r="AP39" s="3"/>
      <c r="AQ39" s="3"/>
      <c r="AR39" s="3"/>
      <c r="AS39" s="3"/>
      <c r="AT39" s="3"/>
    </row>
    <row r="40" spans="31:46" s="1" customFormat="1" ht="15">
      <c r="AE40"/>
      <c r="AF40"/>
      <c r="AG40"/>
      <c r="AH40"/>
      <c r="AI40"/>
      <c r="AJ40"/>
      <c r="AK40" s="2"/>
      <c r="AL40" s="3"/>
      <c r="AM40" s="3"/>
      <c r="AN40" s="3"/>
      <c r="AO40" s="3"/>
      <c r="AP40" s="3"/>
      <c r="AQ40" s="3"/>
      <c r="AR40" s="3"/>
      <c r="AS40" s="3"/>
      <c r="AT40" s="3"/>
    </row>
    <row r="41" spans="31:46" s="1" customFormat="1" ht="15">
      <c r="AE41"/>
      <c r="AF41"/>
      <c r="AG41"/>
      <c r="AH41"/>
      <c r="AI41"/>
      <c r="AJ41"/>
      <c r="AK41" s="2"/>
      <c r="AL41" s="3"/>
      <c r="AM41" s="3"/>
      <c r="AN41" s="3"/>
      <c r="AO41" s="3"/>
      <c r="AP41" s="3"/>
      <c r="AQ41" s="3"/>
      <c r="AR41" s="3"/>
      <c r="AS41" s="3"/>
      <c r="AT41" s="3"/>
    </row>
  </sheetData>
  <sheetProtection sheet="1" objects="1" scenarios="1" formatCells="0" selectLockedCells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</dc:creator>
  <cp:keywords/>
  <dc:description/>
  <cp:lastModifiedBy>Jean</cp:lastModifiedBy>
  <dcterms:created xsi:type="dcterms:W3CDTF">2011-12-05T11:10:55Z</dcterms:created>
  <dcterms:modified xsi:type="dcterms:W3CDTF">2011-12-05T13:18:00Z</dcterms:modified>
  <cp:category/>
  <cp:version/>
  <cp:contentType/>
  <cp:contentStatus/>
</cp:coreProperties>
</file>